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NDREA\MERCFOND\Mf-Annuario\Tabelle\"/>
    </mc:Choice>
  </mc:AlternateContent>
  <xr:revisionPtr revIDLastSave="0" documentId="13_ncr:1_{4093AF8B-D704-4125-BCE1-BC4EB58C20B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rezzi" sheetId="4" r:id="rId1"/>
    <sheet name="Stock" sheetId="10" r:id="rId2"/>
    <sheet name="Superficie" sheetId="12" r:id="rId3"/>
  </sheets>
  <definedNames>
    <definedName name="_xlnm._FilterDatabase" localSheetId="2" hidden="1">Superficie!#REF!</definedName>
    <definedName name="_xlnm.Print_Area" localSheetId="0">Prezzi!$AK$1:$AU$97</definedName>
    <definedName name="_xlnm.Print_Titles" localSheetId="0">Prezzi!$A:$A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32" i="12" l="1"/>
  <c r="AZ31" i="12"/>
  <c r="AZ30" i="12"/>
  <c r="AZ29" i="12"/>
  <c r="AZ28" i="12"/>
  <c r="AZ26" i="12"/>
  <c r="AZ24" i="12"/>
  <c r="AZ23" i="12"/>
  <c r="AZ22" i="12"/>
  <c r="AZ21" i="12"/>
  <c r="AZ20" i="12"/>
  <c r="AZ19" i="12"/>
  <c r="AZ18" i="12"/>
  <c r="AZ17" i="12"/>
  <c r="AZ16" i="12"/>
  <c r="AZ15" i="12"/>
  <c r="AZ14" i="12"/>
  <c r="AZ13" i="12"/>
  <c r="AZ12" i="12"/>
  <c r="AZ11" i="12"/>
  <c r="AZ10" i="12"/>
  <c r="AZ9" i="12"/>
  <c r="AZ8" i="12"/>
  <c r="AZ7" i="12"/>
  <c r="AZ6" i="12"/>
  <c r="AZ5" i="12"/>
  <c r="AY32" i="12"/>
  <c r="AY31" i="12"/>
  <c r="AY30" i="12"/>
  <c r="AY29" i="12"/>
  <c r="AY28" i="12"/>
  <c r="AY26" i="12"/>
  <c r="AY3" i="12"/>
  <c r="BJ32" i="10"/>
  <c r="BJ31" i="10"/>
  <c r="BJ30" i="10"/>
  <c r="BJ29" i="10"/>
  <c r="BJ28" i="10"/>
  <c r="BJ26" i="10"/>
  <c r="BJ24" i="10"/>
  <c r="BJ23" i="10"/>
  <c r="BJ22" i="10"/>
  <c r="BJ21" i="10"/>
  <c r="BJ20" i="10"/>
  <c r="BJ19" i="10"/>
  <c r="BJ18" i="10"/>
  <c r="BJ17" i="10"/>
  <c r="BJ16" i="10"/>
  <c r="BJ15" i="10"/>
  <c r="BJ14" i="10"/>
  <c r="BJ13" i="10"/>
  <c r="BJ12" i="10"/>
  <c r="BJ11" i="10"/>
  <c r="BJ10" i="10"/>
  <c r="BJ9" i="10"/>
  <c r="BJ8" i="10"/>
  <c r="BJ7" i="10"/>
  <c r="BJ6" i="10"/>
  <c r="BJ5" i="10"/>
  <c r="BI3" i="10"/>
  <c r="BI36" i="4"/>
  <c r="BI37" i="4"/>
  <c r="BI38" i="4"/>
  <c r="BI39" i="4"/>
  <c r="BI40" i="4"/>
  <c r="BI41" i="4"/>
  <c r="BI42" i="4"/>
  <c r="BI43" i="4"/>
  <c r="BI44" i="4"/>
  <c r="BI45" i="4"/>
  <c r="BI46" i="4"/>
  <c r="BI47" i="4"/>
  <c r="BI48" i="4"/>
  <c r="BI49" i="4"/>
  <c r="BI50" i="4"/>
  <c r="BI51" i="4"/>
  <c r="BI52" i="4"/>
  <c r="BI53" i="4"/>
  <c r="BI54" i="4"/>
  <c r="BI55" i="4"/>
  <c r="BI57" i="4"/>
  <c r="BI59" i="4"/>
  <c r="BI60" i="4"/>
  <c r="BI61" i="4"/>
  <c r="BI62" i="4"/>
  <c r="BI63" i="4"/>
  <c r="BI66" i="4"/>
  <c r="BI67" i="4"/>
  <c r="BI68" i="4"/>
  <c r="BI69" i="4"/>
  <c r="BI70" i="4"/>
  <c r="BI71" i="4"/>
  <c r="BI72" i="4"/>
  <c r="BI73" i="4"/>
  <c r="BI74" i="4"/>
  <c r="BI75" i="4"/>
  <c r="BI76" i="4"/>
  <c r="BI77" i="4"/>
  <c r="BI78" i="4"/>
  <c r="BI79" i="4"/>
  <c r="BI80" i="4"/>
  <c r="BI81" i="4"/>
  <c r="BI82" i="4"/>
  <c r="BI83" i="4"/>
  <c r="BI84" i="4"/>
  <c r="BI85" i="4"/>
  <c r="BI87" i="4"/>
  <c r="BI89" i="4"/>
  <c r="BI90" i="4"/>
  <c r="BI91" i="4"/>
  <c r="BI92" i="4"/>
  <c r="BI93" i="4"/>
  <c r="AX32" i="12" l="1"/>
  <c r="AX31" i="12"/>
  <c r="AX30" i="12"/>
  <c r="AX29" i="12"/>
  <c r="AX28" i="12"/>
  <c r="AX26" i="12"/>
  <c r="BH32" i="10"/>
  <c r="BH31" i="10"/>
  <c r="BH30" i="10"/>
  <c r="BH29" i="10"/>
  <c r="BH28" i="10"/>
  <c r="BH26" i="10"/>
  <c r="BH93" i="4" l="1"/>
  <c r="BH92" i="4"/>
  <c r="BH91" i="4"/>
  <c r="BH90" i="4"/>
  <c r="BH89" i="4"/>
  <c r="BH87" i="4"/>
  <c r="BH85" i="4"/>
  <c r="BH84" i="4"/>
  <c r="BH83" i="4"/>
  <c r="BH82" i="4"/>
  <c r="BH81" i="4"/>
  <c r="BH80" i="4"/>
  <c r="BH79" i="4"/>
  <c r="BH78" i="4"/>
  <c r="BH77" i="4"/>
  <c r="BH76" i="4"/>
  <c r="BH75" i="4"/>
  <c r="BH74" i="4"/>
  <c r="BH73" i="4"/>
  <c r="BH72" i="4"/>
  <c r="BH71" i="4"/>
  <c r="BH70" i="4"/>
  <c r="BH69" i="4"/>
  <c r="BH68" i="4"/>
  <c r="BH67" i="4"/>
  <c r="BH66" i="4"/>
  <c r="BH63" i="4"/>
  <c r="BH62" i="4"/>
  <c r="BH61" i="4"/>
  <c r="BH60" i="4"/>
  <c r="BH59" i="4"/>
  <c r="BH57" i="4"/>
  <c r="BH55" i="4"/>
  <c r="BH54" i="4"/>
  <c r="BH53" i="4"/>
  <c r="BH52" i="4"/>
  <c r="BH51" i="4"/>
  <c r="BH50" i="4"/>
  <c r="BH49" i="4"/>
  <c r="BH48" i="4"/>
  <c r="BH47" i="4"/>
  <c r="BH46" i="4"/>
  <c r="BH45" i="4"/>
  <c r="BH44" i="4"/>
  <c r="BH43" i="4"/>
  <c r="BH42" i="4"/>
  <c r="BH41" i="4"/>
  <c r="BH40" i="4"/>
  <c r="BH39" i="4"/>
  <c r="BH38" i="4"/>
  <c r="BH37" i="4"/>
  <c r="BH36" i="4"/>
  <c r="BG32" i="10" l="1"/>
  <c r="BF32" i="10"/>
  <c r="BG31" i="10"/>
  <c r="BF31" i="10"/>
  <c r="BG30" i="10"/>
  <c r="BF30" i="10"/>
  <c r="BG29" i="10"/>
  <c r="BF29" i="10"/>
  <c r="BG28" i="10"/>
  <c r="BF28" i="10"/>
  <c r="BG26" i="10" l="1"/>
  <c r="BG93" i="4" l="1"/>
  <c r="BG92" i="4"/>
  <c r="BG91" i="4"/>
  <c r="BG90" i="4"/>
  <c r="BG89" i="4"/>
  <c r="BG87" i="4"/>
  <c r="BG85" i="4"/>
  <c r="BG84" i="4"/>
  <c r="BG83" i="4"/>
  <c r="BG82" i="4"/>
  <c r="BG81" i="4"/>
  <c r="BG80" i="4"/>
  <c r="BG79" i="4"/>
  <c r="BG78" i="4"/>
  <c r="BG77" i="4"/>
  <c r="BG76" i="4"/>
  <c r="BG75" i="4"/>
  <c r="BG74" i="4"/>
  <c r="BG73" i="4"/>
  <c r="BG72" i="4"/>
  <c r="BG71" i="4"/>
  <c r="BG70" i="4"/>
  <c r="BG69" i="4"/>
  <c r="BG68" i="4"/>
  <c r="BG67" i="4"/>
  <c r="BG66" i="4"/>
  <c r="BG63" i="4"/>
  <c r="BG62" i="4"/>
  <c r="BG61" i="4"/>
  <c r="BG60" i="4"/>
  <c r="BG59" i="4"/>
  <c r="BG57" i="4"/>
  <c r="BG55" i="4"/>
  <c r="BG54" i="4"/>
  <c r="BG53" i="4"/>
  <c r="BG52" i="4"/>
  <c r="BG51" i="4"/>
  <c r="BG50" i="4"/>
  <c r="BG49" i="4"/>
  <c r="BG48" i="4"/>
  <c r="BG47" i="4"/>
  <c r="BG46" i="4"/>
  <c r="BG45" i="4"/>
  <c r="BG44" i="4"/>
  <c r="BG43" i="4"/>
  <c r="BG42" i="4"/>
  <c r="BG41" i="4"/>
  <c r="BG40" i="4"/>
  <c r="BG39" i="4"/>
  <c r="BG38" i="4"/>
  <c r="BG37" i="4"/>
  <c r="BG36" i="4"/>
  <c r="AV30" i="12"/>
  <c r="AW30" i="12"/>
  <c r="AV31" i="12"/>
  <c r="AW31" i="12"/>
  <c r="AW32" i="12"/>
  <c r="AW29" i="12"/>
  <c r="AW28" i="12"/>
  <c r="AW26" i="12"/>
  <c r="BF66" i="4" l="1"/>
  <c r="AV32" i="12"/>
  <c r="AV29" i="12"/>
  <c r="AV28" i="12"/>
  <c r="AV26" i="12"/>
  <c r="BF26" i="10"/>
  <c r="BF93" i="4"/>
  <c r="BF92" i="4"/>
  <c r="BF91" i="4"/>
  <c r="BF90" i="4"/>
  <c r="BF89" i="4"/>
  <c r="BF87" i="4"/>
  <c r="BF85" i="4"/>
  <c r="BF84" i="4"/>
  <c r="BF83" i="4"/>
  <c r="BF82" i="4"/>
  <c r="BF81" i="4"/>
  <c r="BF80" i="4"/>
  <c r="BF79" i="4"/>
  <c r="BF78" i="4"/>
  <c r="BF77" i="4"/>
  <c r="BF76" i="4"/>
  <c r="BF75" i="4"/>
  <c r="BF74" i="4"/>
  <c r="BF73" i="4"/>
  <c r="BF72" i="4"/>
  <c r="BF71" i="4"/>
  <c r="BF70" i="4"/>
  <c r="BF69" i="4"/>
  <c r="BF68" i="4"/>
  <c r="BF67" i="4"/>
  <c r="BF63" i="4"/>
  <c r="BF62" i="4"/>
  <c r="BF61" i="4"/>
  <c r="BF60" i="4"/>
  <c r="BF59" i="4"/>
  <c r="BF57" i="4"/>
  <c r="BF55" i="4"/>
  <c r="BF54" i="4"/>
  <c r="BF53" i="4"/>
  <c r="BF52" i="4"/>
  <c r="BF51" i="4"/>
  <c r="BF50" i="4"/>
  <c r="BF49" i="4"/>
  <c r="BF48" i="4"/>
  <c r="BF47" i="4"/>
  <c r="BF46" i="4"/>
  <c r="BF45" i="4"/>
  <c r="BF44" i="4"/>
  <c r="BF43" i="4"/>
  <c r="BF42" i="4"/>
  <c r="BF41" i="4"/>
  <c r="BF40" i="4"/>
  <c r="BF39" i="4"/>
  <c r="BF38" i="4"/>
  <c r="BF37" i="4"/>
  <c r="BF36" i="4"/>
  <c r="BE26" i="10" l="1"/>
  <c r="BE28" i="10"/>
  <c r="BE29" i="10"/>
  <c r="BE30" i="10"/>
  <c r="BE31" i="10"/>
  <c r="BE32" i="10"/>
  <c r="AU32" i="12"/>
  <c r="AU31" i="12"/>
  <c r="AU30" i="12"/>
  <c r="AU29" i="12"/>
  <c r="AU28" i="12"/>
  <c r="AU26" i="12"/>
  <c r="BE66" i="4" l="1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84" i="4"/>
  <c r="BE85" i="4"/>
  <c r="BE87" i="4"/>
  <c r="BE89" i="4"/>
  <c r="BE90" i="4"/>
  <c r="BE91" i="4"/>
  <c r="BE92" i="4"/>
  <c r="BE93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7" i="4"/>
  <c r="BE59" i="4"/>
  <c r="BE60" i="4"/>
  <c r="BE61" i="4"/>
  <c r="BE62" i="4"/>
  <c r="BE63" i="4"/>
  <c r="BD26" i="10" l="1"/>
  <c r="BD28" i="10"/>
  <c r="BD29" i="10"/>
  <c r="BD30" i="10"/>
  <c r="BD31" i="10"/>
  <c r="BD32" i="10"/>
  <c r="AT32" i="12" l="1"/>
  <c r="AT31" i="12"/>
  <c r="AT30" i="12"/>
  <c r="AT29" i="12"/>
  <c r="AT28" i="12"/>
  <c r="AT26" i="12"/>
  <c r="BD36" i="4" l="1"/>
  <c r="BD37" i="4"/>
  <c r="BD38" i="4"/>
  <c r="BD39" i="4"/>
  <c r="BD40" i="4"/>
  <c r="BD41" i="4"/>
  <c r="BD42" i="4"/>
  <c r="BD43" i="4"/>
  <c r="BD44" i="4"/>
  <c r="BD45" i="4"/>
  <c r="BD46" i="4"/>
  <c r="BD47" i="4"/>
  <c r="BD48" i="4"/>
  <c r="BD49" i="4"/>
  <c r="BD50" i="4"/>
  <c r="BD51" i="4"/>
  <c r="BD52" i="4"/>
  <c r="BD53" i="4"/>
  <c r="BD54" i="4"/>
  <c r="BD55" i="4"/>
  <c r="BD57" i="4"/>
  <c r="BD59" i="4"/>
  <c r="BD60" i="4"/>
  <c r="BD61" i="4"/>
  <c r="BD62" i="4"/>
  <c r="BD63" i="4"/>
  <c r="BD66" i="4"/>
  <c r="BD67" i="4"/>
  <c r="BD68" i="4"/>
  <c r="BD69" i="4"/>
  <c r="BD70" i="4"/>
  <c r="BD71" i="4"/>
  <c r="BD72" i="4"/>
  <c r="BD73" i="4"/>
  <c r="BD74" i="4"/>
  <c r="BD75" i="4"/>
  <c r="BD76" i="4"/>
  <c r="BD77" i="4"/>
  <c r="BD78" i="4"/>
  <c r="BD79" i="4"/>
  <c r="BD80" i="4"/>
  <c r="BD81" i="4"/>
  <c r="BD82" i="4"/>
  <c r="BD83" i="4"/>
  <c r="BD84" i="4"/>
  <c r="BD85" i="4"/>
  <c r="BD87" i="4"/>
  <c r="BD89" i="4"/>
  <c r="BD90" i="4"/>
  <c r="BD91" i="4"/>
  <c r="BD92" i="4"/>
  <c r="BD93" i="4"/>
  <c r="AI3" i="4" l="1"/>
  <c r="BC66" i="4" l="1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C84" i="4"/>
  <c r="BC85" i="4"/>
  <c r="BC87" i="4"/>
  <c r="BC89" i="4"/>
  <c r="BC90" i="4"/>
  <c r="BC91" i="4"/>
  <c r="BC92" i="4"/>
  <c r="BC93" i="4"/>
  <c r="BC59" i="4"/>
  <c r="BC60" i="4"/>
  <c r="BC61" i="4"/>
  <c r="BC62" i="4"/>
  <c r="BC63" i="4"/>
  <c r="BC36" i="4"/>
  <c r="BC37" i="4"/>
  <c r="BC38" i="4"/>
  <c r="BC39" i="4"/>
  <c r="BC40" i="4"/>
  <c r="BC41" i="4"/>
  <c r="BC42" i="4"/>
  <c r="BC43" i="4"/>
  <c r="BC44" i="4"/>
  <c r="BC45" i="4"/>
  <c r="BC46" i="4"/>
  <c r="BC47" i="4"/>
  <c r="BC48" i="4"/>
  <c r="BC49" i="4"/>
  <c r="BC50" i="4"/>
  <c r="BC51" i="4"/>
  <c r="BC52" i="4"/>
  <c r="BC53" i="4"/>
  <c r="BC54" i="4"/>
  <c r="BC55" i="4"/>
  <c r="BC57" i="4"/>
  <c r="BB26" i="10"/>
  <c r="BC26" i="10"/>
  <c r="BB28" i="10"/>
  <c r="BC28" i="10"/>
  <c r="BB29" i="10"/>
  <c r="BC29" i="10"/>
  <c r="BB30" i="10"/>
  <c r="BC30" i="10"/>
  <c r="BB31" i="10"/>
  <c r="BC31" i="10"/>
  <c r="BB32" i="10"/>
  <c r="BC32" i="10"/>
  <c r="AS26" i="12"/>
  <c r="AS28" i="12"/>
  <c r="AS29" i="12"/>
  <c r="AS30" i="12"/>
  <c r="AS31" i="12"/>
  <c r="AS32" i="12"/>
  <c r="BB66" i="4" l="1"/>
  <c r="BB67" i="4"/>
  <c r="BB68" i="4"/>
  <c r="BB69" i="4"/>
  <c r="BB70" i="4"/>
  <c r="BB71" i="4"/>
  <c r="BB72" i="4"/>
  <c r="BB73" i="4"/>
  <c r="BB74" i="4"/>
  <c r="BB75" i="4"/>
  <c r="BB76" i="4"/>
  <c r="BB77" i="4"/>
  <c r="BB78" i="4"/>
  <c r="BB79" i="4"/>
  <c r="BB80" i="4"/>
  <c r="BB81" i="4"/>
  <c r="BB82" i="4"/>
  <c r="BB83" i="4"/>
  <c r="BB84" i="4"/>
  <c r="BB85" i="4"/>
  <c r="BB87" i="4"/>
  <c r="BB89" i="4"/>
  <c r="BB90" i="4"/>
  <c r="BB91" i="4"/>
  <c r="BB92" i="4"/>
  <c r="BB93" i="4"/>
  <c r="BB36" i="4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BB51" i="4"/>
  <c r="BB52" i="4"/>
  <c r="BB53" i="4"/>
  <c r="BB54" i="4"/>
  <c r="BB55" i="4"/>
  <c r="BB57" i="4"/>
  <c r="BB59" i="4"/>
  <c r="BB60" i="4"/>
  <c r="BB61" i="4"/>
  <c r="BB62" i="4"/>
  <c r="BB63" i="4"/>
  <c r="AR32" i="12"/>
  <c r="AR31" i="12"/>
  <c r="AR30" i="12"/>
  <c r="AR29" i="12"/>
  <c r="AR28" i="12"/>
  <c r="AR26" i="12"/>
  <c r="AQ32" i="12" l="1"/>
  <c r="AQ31" i="12"/>
  <c r="AQ30" i="12"/>
  <c r="AQ29" i="12"/>
  <c r="AQ28" i="12"/>
  <c r="AQ26" i="12"/>
  <c r="BA26" i="10" l="1"/>
  <c r="BA28" i="10"/>
  <c r="BA29" i="10"/>
  <c r="BA30" i="10"/>
  <c r="BA31" i="10"/>
  <c r="BA32" i="10"/>
  <c r="AH53" i="4"/>
  <c r="AG82" i="4"/>
  <c r="AG19" i="10"/>
  <c r="AG17" i="10"/>
  <c r="AE15" i="10"/>
  <c r="AE75" i="4"/>
  <c r="AH42" i="4"/>
  <c r="AE70" i="4"/>
  <c r="AG69" i="4"/>
  <c r="AG67" i="4"/>
  <c r="AY37" i="4"/>
  <c r="BA66" i="4"/>
  <c r="BA67" i="4"/>
  <c r="BA68" i="4"/>
  <c r="BA69" i="4"/>
  <c r="BA70" i="4"/>
  <c r="BA71" i="4"/>
  <c r="BA72" i="4"/>
  <c r="BA73" i="4"/>
  <c r="BA74" i="4"/>
  <c r="BA75" i="4"/>
  <c r="BA76" i="4"/>
  <c r="BA77" i="4"/>
  <c r="BA78" i="4"/>
  <c r="BA79" i="4"/>
  <c r="BA80" i="4"/>
  <c r="BA81" i="4"/>
  <c r="BA82" i="4"/>
  <c r="BA83" i="4"/>
  <c r="BA84" i="4"/>
  <c r="BA85" i="4"/>
  <c r="BA87" i="4"/>
  <c r="BA89" i="4"/>
  <c r="BA90" i="4"/>
  <c r="BA91" i="4"/>
  <c r="BA92" i="4"/>
  <c r="BA93" i="4"/>
  <c r="BA59" i="4"/>
  <c r="BA60" i="4"/>
  <c r="BA61" i="4"/>
  <c r="BA62" i="4"/>
  <c r="BA63" i="4"/>
  <c r="BA36" i="4"/>
  <c r="BA37" i="4"/>
  <c r="BA38" i="4"/>
  <c r="BA39" i="4"/>
  <c r="BA40" i="4"/>
  <c r="BA41" i="4"/>
  <c r="BA42" i="4"/>
  <c r="BA43" i="4"/>
  <c r="BA44" i="4"/>
  <c r="BA45" i="4"/>
  <c r="BA46" i="4"/>
  <c r="BA47" i="4"/>
  <c r="BA48" i="4"/>
  <c r="BA49" i="4"/>
  <c r="BA50" i="4"/>
  <c r="BA51" i="4"/>
  <c r="BA52" i="4"/>
  <c r="BA53" i="4"/>
  <c r="BA54" i="4"/>
  <c r="BA55" i="4"/>
  <c r="AZ26" i="10"/>
  <c r="AZ28" i="10"/>
  <c r="AZ29" i="10"/>
  <c r="AZ30" i="10"/>
  <c r="AZ31" i="10"/>
  <c r="AZ32" i="10"/>
  <c r="AZ36" i="4"/>
  <c r="AZ37" i="4"/>
  <c r="AZ38" i="4"/>
  <c r="AZ39" i="4"/>
  <c r="AZ40" i="4"/>
  <c r="AZ41" i="4"/>
  <c r="AZ42" i="4"/>
  <c r="AZ43" i="4"/>
  <c r="AZ44" i="4"/>
  <c r="AZ45" i="4"/>
  <c r="AZ46" i="4"/>
  <c r="AZ47" i="4"/>
  <c r="AZ48" i="4"/>
  <c r="AZ49" i="4"/>
  <c r="AZ50" i="4"/>
  <c r="AZ51" i="4"/>
  <c r="AZ52" i="4"/>
  <c r="AZ53" i="4"/>
  <c r="AZ54" i="4"/>
  <c r="AZ55" i="4"/>
  <c r="AZ59" i="4"/>
  <c r="AZ60" i="4"/>
  <c r="AZ61" i="4"/>
  <c r="AZ62" i="4"/>
  <c r="AZ63" i="4"/>
  <c r="AZ66" i="4"/>
  <c r="AZ67" i="4"/>
  <c r="AZ68" i="4"/>
  <c r="AZ69" i="4"/>
  <c r="AZ70" i="4"/>
  <c r="AZ71" i="4"/>
  <c r="AZ72" i="4"/>
  <c r="AZ73" i="4"/>
  <c r="AZ74" i="4"/>
  <c r="AZ75" i="4"/>
  <c r="AZ76" i="4"/>
  <c r="AZ77" i="4"/>
  <c r="AZ78" i="4"/>
  <c r="AZ79" i="4"/>
  <c r="AZ80" i="4"/>
  <c r="AZ81" i="4"/>
  <c r="AZ82" i="4"/>
  <c r="AZ83" i="4"/>
  <c r="AZ84" i="4"/>
  <c r="AZ85" i="4"/>
  <c r="AZ89" i="4"/>
  <c r="AZ90" i="4"/>
  <c r="AZ91" i="4"/>
  <c r="AZ92" i="4"/>
  <c r="AZ93" i="4"/>
  <c r="AP32" i="12"/>
  <c r="AP31" i="12"/>
  <c r="AP30" i="12"/>
  <c r="AP29" i="12"/>
  <c r="AP28" i="12"/>
  <c r="AP26" i="12"/>
  <c r="AR87" i="4"/>
  <c r="AH89" i="4"/>
  <c r="AI89" i="4"/>
  <c r="AJ89" i="4"/>
  <c r="AK89" i="4"/>
  <c r="AL89" i="4"/>
  <c r="AM89" i="4"/>
  <c r="AN89" i="4"/>
  <c r="AO89" i="4"/>
  <c r="AP89" i="4"/>
  <c r="AQ89" i="4"/>
  <c r="AR89" i="4"/>
  <c r="AS89" i="4"/>
  <c r="AT89" i="4"/>
  <c r="AU89" i="4"/>
  <c r="AV89" i="4"/>
  <c r="AW89" i="4"/>
  <c r="AX89" i="4"/>
  <c r="AH90" i="4"/>
  <c r="AI90" i="4"/>
  <c r="AJ90" i="4"/>
  <c r="AK90" i="4"/>
  <c r="AL90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H91" i="4"/>
  <c r="AI91" i="4"/>
  <c r="AJ91" i="4"/>
  <c r="AK91" i="4"/>
  <c r="AL91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H92" i="4"/>
  <c r="AI92" i="4"/>
  <c r="AJ92" i="4"/>
  <c r="AK92" i="4"/>
  <c r="AL92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H93" i="4"/>
  <c r="AI93" i="4"/>
  <c r="AJ93" i="4"/>
  <c r="AK93" i="4"/>
  <c r="AL93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89" i="4"/>
  <c r="AY90" i="4"/>
  <c r="AY91" i="4"/>
  <c r="AY92" i="4"/>
  <c r="AY9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AY87" i="4"/>
  <c r="AQ87" i="4"/>
  <c r="AY66" i="4"/>
  <c r="AY67" i="4"/>
  <c r="AY68" i="4"/>
  <c r="AY69" i="4"/>
  <c r="AY70" i="4"/>
  <c r="AY71" i="4"/>
  <c r="AY72" i="4"/>
  <c r="AY73" i="4"/>
  <c r="AY74" i="4"/>
  <c r="AY75" i="4"/>
  <c r="AY76" i="4"/>
  <c r="AY77" i="4"/>
  <c r="AY78" i="4"/>
  <c r="AY79" i="4"/>
  <c r="AY80" i="4"/>
  <c r="AY81" i="4"/>
  <c r="AY82" i="4"/>
  <c r="AY83" i="4"/>
  <c r="AY84" i="4"/>
  <c r="AY85" i="4"/>
  <c r="AY36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Y54" i="4"/>
  <c r="AY55" i="4"/>
  <c r="AY57" i="4"/>
  <c r="AJ3" i="4"/>
  <c r="AK3" i="4" s="1"/>
  <c r="AL3" i="4" s="1"/>
  <c r="AM3" i="4" s="1"/>
  <c r="AN3" i="4" s="1"/>
  <c r="AO3" i="4" s="1"/>
  <c r="AP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AX87" i="4"/>
  <c r="AP87" i="4"/>
  <c r="AR66" i="4"/>
  <c r="AS66" i="4"/>
  <c r="AT66" i="4"/>
  <c r="AU66" i="4"/>
  <c r="AV66" i="4"/>
  <c r="AW66" i="4"/>
  <c r="AX66" i="4"/>
  <c r="AR67" i="4"/>
  <c r="AS67" i="4"/>
  <c r="AT67" i="4"/>
  <c r="AU67" i="4"/>
  <c r="AV67" i="4"/>
  <c r="AW67" i="4"/>
  <c r="AX67" i="4"/>
  <c r="AR68" i="4"/>
  <c r="AS68" i="4"/>
  <c r="AT68" i="4"/>
  <c r="AU68" i="4"/>
  <c r="AV68" i="4"/>
  <c r="AW68" i="4"/>
  <c r="AX68" i="4"/>
  <c r="AR69" i="4"/>
  <c r="AS69" i="4"/>
  <c r="AT69" i="4"/>
  <c r="AU69" i="4"/>
  <c r="AV69" i="4"/>
  <c r="AW69" i="4"/>
  <c r="AX69" i="4"/>
  <c r="AR70" i="4"/>
  <c r="AS70" i="4"/>
  <c r="AT70" i="4"/>
  <c r="AU70" i="4"/>
  <c r="AV70" i="4"/>
  <c r="AW70" i="4"/>
  <c r="AX70" i="4"/>
  <c r="AR71" i="4"/>
  <c r="AS71" i="4"/>
  <c r="AT71" i="4"/>
  <c r="AU71" i="4"/>
  <c r="AV71" i="4"/>
  <c r="AW71" i="4"/>
  <c r="AX71" i="4"/>
  <c r="AR72" i="4"/>
  <c r="AS72" i="4"/>
  <c r="AT72" i="4"/>
  <c r="AU72" i="4"/>
  <c r="AV72" i="4"/>
  <c r="AW72" i="4"/>
  <c r="AX72" i="4"/>
  <c r="AR73" i="4"/>
  <c r="AS73" i="4"/>
  <c r="AT73" i="4"/>
  <c r="AU73" i="4"/>
  <c r="AV73" i="4"/>
  <c r="AW73" i="4"/>
  <c r="AX73" i="4"/>
  <c r="AR74" i="4"/>
  <c r="AS74" i="4"/>
  <c r="AT74" i="4"/>
  <c r="AU74" i="4"/>
  <c r="AV74" i="4"/>
  <c r="AW74" i="4"/>
  <c r="AX74" i="4"/>
  <c r="AR75" i="4"/>
  <c r="AS75" i="4"/>
  <c r="AT75" i="4"/>
  <c r="AU75" i="4"/>
  <c r="AV75" i="4"/>
  <c r="AW75" i="4"/>
  <c r="AX75" i="4"/>
  <c r="AR76" i="4"/>
  <c r="AS76" i="4"/>
  <c r="AT76" i="4"/>
  <c r="AU76" i="4"/>
  <c r="AV76" i="4"/>
  <c r="AW76" i="4"/>
  <c r="AX76" i="4"/>
  <c r="AR77" i="4"/>
  <c r="AS77" i="4"/>
  <c r="AT77" i="4"/>
  <c r="AU77" i="4"/>
  <c r="AV77" i="4"/>
  <c r="AW77" i="4"/>
  <c r="AX77" i="4"/>
  <c r="AR78" i="4"/>
  <c r="AS78" i="4"/>
  <c r="AT78" i="4"/>
  <c r="AU78" i="4"/>
  <c r="AV78" i="4"/>
  <c r="AW78" i="4"/>
  <c r="AX78" i="4"/>
  <c r="AR79" i="4"/>
  <c r="AS79" i="4"/>
  <c r="AT79" i="4"/>
  <c r="AU79" i="4"/>
  <c r="AV79" i="4"/>
  <c r="AW79" i="4"/>
  <c r="AX79" i="4"/>
  <c r="AR80" i="4"/>
  <c r="AS80" i="4"/>
  <c r="AT80" i="4"/>
  <c r="AU80" i="4"/>
  <c r="AV80" i="4"/>
  <c r="AW80" i="4"/>
  <c r="AX80" i="4"/>
  <c r="AR81" i="4"/>
  <c r="AS81" i="4"/>
  <c r="AT81" i="4"/>
  <c r="AU81" i="4"/>
  <c r="AV81" i="4"/>
  <c r="AW81" i="4"/>
  <c r="AX81" i="4"/>
  <c r="AR82" i="4"/>
  <c r="AS82" i="4"/>
  <c r="AT82" i="4"/>
  <c r="AU82" i="4"/>
  <c r="AV82" i="4"/>
  <c r="AW82" i="4"/>
  <c r="AX82" i="4"/>
  <c r="AR83" i="4"/>
  <c r="AS83" i="4"/>
  <c r="AT83" i="4"/>
  <c r="AU83" i="4"/>
  <c r="AV83" i="4"/>
  <c r="AW83" i="4"/>
  <c r="AX83" i="4"/>
  <c r="AR84" i="4"/>
  <c r="AS84" i="4"/>
  <c r="AT84" i="4"/>
  <c r="AU84" i="4"/>
  <c r="AV84" i="4"/>
  <c r="AW84" i="4"/>
  <c r="AX84" i="4"/>
  <c r="AR85" i="4"/>
  <c r="AS85" i="4"/>
  <c r="AT85" i="4"/>
  <c r="AU85" i="4"/>
  <c r="AV85" i="4"/>
  <c r="AW85" i="4"/>
  <c r="AX85" i="4"/>
  <c r="AS87" i="4"/>
  <c r="AT87" i="4"/>
  <c r="AU87" i="4"/>
  <c r="AV87" i="4"/>
  <c r="AW87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H66" i="4"/>
  <c r="AI66" i="4"/>
  <c r="AJ66" i="4"/>
  <c r="AK66" i="4"/>
  <c r="AL66" i="4"/>
  <c r="AM66" i="4"/>
  <c r="AN66" i="4"/>
  <c r="AH67" i="4"/>
  <c r="AI67" i="4"/>
  <c r="AJ67" i="4"/>
  <c r="AK67" i="4"/>
  <c r="AL67" i="4"/>
  <c r="AM67" i="4"/>
  <c r="AN67" i="4"/>
  <c r="AH68" i="4"/>
  <c r="AI68" i="4"/>
  <c r="AJ68" i="4"/>
  <c r="AK68" i="4"/>
  <c r="AL68" i="4"/>
  <c r="AM68" i="4"/>
  <c r="AN68" i="4"/>
  <c r="AH69" i="4"/>
  <c r="AI69" i="4"/>
  <c r="AJ69" i="4"/>
  <c r="AK69" i="4"/>
  <c r="AL69" i="4"/>
  <c r="AM69" i="4"/>
  <c r="AN69" i="4"/>
  <c r="AH70" i="4"/>
  <c r="AI70" i="4"/>
  <c r="AJ70" i="4"/>
  <c r="AK70" i="4"/>
  <c r="AL70" i="4"/>
  <c r="AM70" i="4"/>
  <c r="AN70" i="4"/>
  <c r="AH71" i="4"/>
  <c r="AI71" i="4"/>
  <c r="AJ71" i="4"/>
  <c r="AK71" i="4"/>
  <c r="AL71" i="4"/>
  <c r="AM71" i="4"/>
  <c r="AN71" i="4"/>
  <c r="AH72" i="4"/>
  <c r="AI72" i="4"/>
  <c r="AJ72" i="4"/>
  <c r="AK72" i="4"/>
  <c r="AL72" i="4"/>
  <c r="AM72" i="4"/>
  <c r="AN72" i="4"/>
  <c r="AH73" i="4"/>
  <c r="AI73" i="4"/>
  <c r="AJ73" i="4"/>
  <c r="AK73" i="4"/>
  <c r="AL73" i="4"/>
  <c r="AM73" i="4"/>
  <c r="AN73" i="4"/>
  <c r="AH74" i="4"/>
  <c r="AI74" i="4"/>
  <c r="AJ74" i="4"/>
  <c r="AK74" i="4"/>
  <c r="AL74" i="4"/>
  <c r="AM74" i="4"/>
  <c r="AN74" i="4"/>
  <c r="AH75" i="4"/>
  <c r="AI75" i="4"/>
  <c r="AJ75" i="4"/>
  <c r="AK75" i="4"/>
  <c r="AL75" i="4"/>
  <c r="AM75" i="4"/>
  <c r="AN75" i="4"/>
  <c r="AH76" i="4"/>
  <c r="AI76" i="4"/>
  <c r="AJ76" i="4"/>
  <c r="AK76" i="4"/>
  <c r="AL76" i="4"/>
  <c r="AM76" i="4"/>
  <c r="AN76" i="4"/>
  <c r="AH77" i="4"/>
  <c r="AI77" i="4"/>
  <c r="AJ77" i="4"/>
  <c r="AK77" i="4"/>
  <c r="AL77" i="4"/>
  <c r="AM77" i="4"/>
  <c r="AN77" i="4"/>
  <c r="AH78" i="4"/>
  <c r="AI78" i="4"/>
  <c r="AJ78" i="4"/>
  <c r="AK78" i="4"/>
  <c r="AL78" i="4"/>
  <c r="AM78" i="4"/>
  <c r="AN78" i="4"/>
  <c r="AH79" i="4"/>
  <c r="AI79" i="4"/>
  <c r="AJ79" i="4"/>
  <c r="AK79" i="4"/>
  <c r="AL79" i="4"/>
  <c r="AM79" i="4"/>
  <c r="AN79" i="4"/>
  <c r="AH80" i="4"/>
  <c r="AI80" i="4"/>
  <c r="AJ80" i="4"/>
  <c r="AK80" i="4"/>
  <c r="AL80" i="4"/>
  <c r="AM80" i="4"/>
  <c r="AN80" i="4"/>
  <c r="AH81" i="4"/>
  <c r="AI81" i="4"/>
  <c r="AJ81" i="4"/>
  <c r="AK81" i="4"/>
  <c r="AL81" i="4"/>
  <c r="AM81" i="4"/>
  <c r="AN81" i="4"/>
  <c r="AH82" i="4"/>
  <c r="AI82" i="4"/>
  <c r="AJ82" i="4"/>
  <c r="AK82" i="4"/>
  <c r="AL82" i="4"/>
  <c r="AM82" i="4"/>
  <c r="AN82" i="4"/>
  <c r="AH83" i="4"/>
  <c r="AI83" i="4"/>
  <c r="AJ83" i="4"/>
  <c r="AK83" i="4"/>
  <c r="AL83" i="4"/>
  <c r="AM83" i="4"/>
  <c r="AN83" i="4"/>
  <c r="AH84" i="4"/>
  <c r="AI84" i="4"/>
  <c r="AJ84" i="4"/>
  <c r="AK84" i="4"/>
  <c r="AL84" i="4"/>
  <c r="AM84" i="4"/>
  <c r="AN84" i="4"/>
  <c r="AH85" i="4"/>
  <c r="AI85" i="4"/>
  <c r="AJ85" i="4"/>
  <c r="AK85" i="4"/>
  <c r="AL85" i="4"/>
  <c r="AM85" i="4"/>
  <c r="AN85" i="4"/>
  <c r="AH87" i="4"/>
  <c r="AI87" i="4"/>
  <c r="AJ87" i="4"/>
  <c r="AK87" i="4"/>
  <c r="AL87" i="4"/>
  <c r="AM87" i="4"/>
  <c r="AN87" i="4"/>
  <c r="AO67" i="4"/>
  <c r="AP67" i="4"/>
  <c r="AO68" i="4"/>
  <c r="AP68" i="4"/>
  <c r="AO69" i="4"/>
  <c r="AP69" i="4"/>
  <c r="AO70" i="4"/>
  <c r="AP70" i="4"/>
  <c r="AO71" i="4"/>
  <c r="AP71" i="4"/>
  <c r="AO72" i="4"/>
  <c r="AP72" i="4"/>
  <c r="AO73" i="4"/>
  <c r="AP73" i="4"/>
  <c r="AO74" i="4"/>
  <c r="AP74" i="4"/>
  <c r="AO75" i="4"/>
  <c r="AP75" i="4"/>
  <c r="AO76" i="4"/>
  <c r="AP76" i="4"/>
  <c r="AO77" i="4"/>
  <c r="AP77" i="4"/>
  <c r="AO78" i="4"/>
  <c r="AP78" i="4"/>
  <c r="AO79" i="4"/>
  <c r="AP79" i="4"/>
  <c r="AO80" i="4"/>
  <c r="AP80" i="4"/>
  <c r="AO81" i="4"/>
  <c r="AP81" i="4"/>
  <c r="AO82" i="4"/>
  <c r="AP82" i="4"/>
  <c r="AO83" i="4"/>
  <c r="AP83" i="4"/>
  <c r="AO84" i="4"/>
  <c r="AP84" i="4"/>
  <c r="AO85" i="4"/>
  <c r="AP85" i="4"/>
  <c r="AO87" i="4"/>
  <c r="AP66" i="4"/>
  <c r="AO66" i="4"/>
  <c r="AX36" i="4"/>
  <c r="AX37" i="4"/>
  <c r="AX38" i="4"/>
  <c r="AX39" i="4"/>
  <c r="AX40" i="4"/>
  <c r="AX41" i="4"/>
  <c r="AX42" i="4"/>
  <c r="AX43" i="4"/>
  <c r="AX44" i="4"/>
  <c r="AX45" i="4"/>
  <c r="AX46" i="4"/>
  <c r="AX47" i="4"/>
  <c r="AX48" i="4"/>
  <c r="AX49" i="4"/>
  <c r="AX50" i="4"/>
  <c r="AX51" i="4"/>
  <c r="AX52" i="4"/>
  <c r="AX53" i="4"/>
  <c r="AX54" i="4"/>
  <c r="AX55" i="4"/>
  <c r="AX57" i="4"/>
  <c r="AW57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V57" i="4"/>
  <c r="AV55" i="4"/>
  <c r="AV54" i="4"/>
  <c r="AV53" i="4"/>
  <c r="AV52" i="4"/>
  <c r="AV51" i="4"/>
  <c r="AV50" i="4"/>
  <c r="AV49" i="4"/>
  <c r="AV48" i="4"/>
  <c r="AV47" i="4"/>
  <c r="AV46" i="4"/>
  <c r="AV45" i="4"/>
  <c r="AV44" i="4"/>
  <c r="AV43" i="4"/>
  <c r="AV42" i="4"/>
  <c r="AV41" i="4"/>
  <c r="AV40" i="4"/>
  <c r="AV39" i="4"/>
  <c r="AV38" i="4"/>
  <c r="AV37" i="4"/>
  <c r="AV36" i="4"/>
  <c r="AU36" i="4"/>
  <c r="AU37" i="4"/>
  <c r="AU38" i="4"/>
  <c r="AU39" i="4"/>
  <c r="AU40" i="4"/>
  <c r="AU41" i="4"/>
  <c r="AU42" i="4"/>
  <c r="AU43" i="4"/>
  <c r="AU44" i="4"/>
  <c r="AU45" i="4"/>
  <c r="AU46" i="4"/>
  <c r="AU47" i="4"/>
  <c r="AU48" i="4"/>
  <c r="AU49" i="4"/>
  <c r="AU50" i="4"/>
  <c r="AU51" i="4"/>
  <c r="AU52" i="4"/>
  <c r="AU53" i="4"/>
  <c r="AU54" i="4"/>
  <c r="AU55" i="4"/>
  <c r="AU57" i="4"/>
  <c r="AT57" i="4"/>
  <c r="AT55" i="4"/>
  <c r="AT54" i="4"/>
  <c r="AT53" i="4"/>
  <c r="AT52" i="4"/>
  <c r="AT51" i="4"/>
  <c r="AT50" i="4"/>
  <c r="AT49" i="4"/>
  <c r="AT48" i="4"/>
  <c r="AT47" i="4"/>
  <c r="AT46" i="4"/>
  <c r="AT45" i="4"/>
  <c r="AT44" i="4"/>
  <c r="AT43" i="4"/>
  <c r="AT42" i="4"/>
  <c r="AT41" i="4"/>
  <c r="AT40" i="4"/>
  <c r="AT39" i="4"/>
  <c r="AT38" i="4"/>
  <c r="AT37" i="4"/>
  <c r="AT36" i="4"/>
  <c r="AS36" i="4"/>
  <c r="AS37" i="4"/>
  <c r="AS38" i="4"/>
  <c r="AS39" i="4"/>
  <c r="AS40" i="4"/>
  <c r="AS41" i="4"/>
  <c r="AS42" i="4"/>
  <c r="AS43" i="4"/>
  <c r="AS44" i="4"/>
  <c r="AS45" i="4"/>
  <c r="AS46" i="4"/>
  <c r="AS47" i="4"/>
  <c r="AS48" i="4"/>
  <c r="AS49" i="4"/>
  <c r="AS50" i="4"/>
  <c r="AS51" i="4"/>
  <c r="AS52" i="4"/>
  <c r="AS53" i="4"/>
  <c r="AS54" i="4"/>
  <c r="AS55" i="4"/>
  <c r="AS57" i="4"/>
  <c r="AR57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7" i="4"/>
  <c r="AP36" i="4"/>
  <c r="AP37" i="4"/>
  <c r="AP38" i="4"/>
  <c r="AP39" i="4"/>
  <c r="AP40" i="4"/>
  <c r="AP41" i="4"/>
  <c r="AP42" i="4"/>
  <c r="AP43" i="4"/>
  <c r="AP44" i="4"/>
  <c r="AP45" i="4"/>
  <c r="AP46" i="4"/>
  <c r="AP47" i="4"/>
  <c r="AP48" i="4"/>
  <c r="AP49" i="4"/>
  <c r="AP50" i="4"/>
  <c r="AP51" i="4"/>
  <c r="AP52" i="4"/>
  <c r="AP53" i="4"/>
  <c r="AP54" i="4"/>
  <c r="AP55" i="4"/>
  <c r="AP57" i="4"/>
  <c r="AO36" i="4"/>
  <c r="AO37" i="4"/>
  <c r="AO38" i="4"/>
  <c r="AO39" i="4"/>
  <c r="AO40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53" i="4"/>
  <c r="AO54" i="4"/>
  <c r="AO55" i="4"/>
  <c r="AO57" i="4"/>
  <c r="AN36" i="4"/>
  <c r="AN37" i="4"/>
  <c r="AN38" i="4"/>
  <c r="AN39" i="4"/>
  <c r="AN40" i="4"/>
  <c r="AN41" i="4"/>
  <c r="AN42" i="4"/>
  <c r="AN43" i="4"/>
  <c r="AN44" i="4"/>
  <c r="AN45" i="4"/>
  <c r="AN46" i="4"/>
  <c r="AN47" i="4"/>
  <c r="AN48" i="4"/>
  <c r="AN49" i="4"/>
  <c r="AN50" i="4"/>
  <c r="AN51" i="4"/>
  <c r="AN52" i="4"/>
  <c r="AN53" i="4"/>
  <c r="AN54" i="4"/>
  <c r="AN55" i="4"/>
  <c r="AN57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7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7" i="4"/>
  <c r="AI36" i="4"/>
  <c r="AJ36" i="4"/>
  <c r="AI37" i="4"/>
  <c r="AJ37" i="4"/>
  <c r="AI38" i="4"/>
  <c r="AJ38" i="4"/>
  <c r="AI39" i="4"/>
  <c r="AJ39" i="4"/>
  <c r="AI40" i="4"/>
  <c r="AJ40" i="4"/>
  <c r="AI41" i="4"/>
  <c r="AJ41" i="4"/>
  <c r="AI42" i="4"/>
  <c r="AJ42" i="4"/>
  <c r="AI43" i="4"/>
  <c r="AJ43" i="4"/>
  <c r="AI44" i="4"/>
  <c r="AJ44" i="4"/>
  <c r="AI45" i="4"/>
  <c r="AJ45" i="4"/>
  <c r="AI46" i="4"/>
  <c r="AJ46" i="4"/>
  <c r="AI47" i="4"/>
  <c r="AJ47" i="4"/>
  <c r="AI48" i="4"/>
  <c r="AJ48" i="4"/>
  <c r="AI49" i="4"/>
  <c r="AJ49" i="4"/>
  <c r="AI50" i="4"/>
  <c r="AJ50" i="4"/>
  <c r="AI51" i="4"/>
  <c r="AJ51" i="4"/>
  <c r="AI52" i="4"/>
  <c r="AJ52" i="4"/>
  <c r="AI53" i="4"/>
  <c r="AJ53" i="4"/>
  <c r="AI54" i="4"/>
  <c r="AJ54" i="4"/>
  <c r="AI55" i="4"/>
  <c r="AJ55" i="4"/>
  <c r="AI57" i="4"/>
  <c r="AJ57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7" i="4"/>
  <c r="V3" i="4"/>
  <c r="U3" i="4" s="1"/>
  <c r="T3" i="4" s="1"/>
  <c r="S3" i="4" s="1"/>
  <c r="R3" i="4" s="1"/>
  <c r="Q3" i="4" s="1"/>
  <c r="P3" i="4" s="1"/>
  <c r="O3" i="4" s="1"/>
  <c r="N3" i="4" s="1"/>
  <c r="M3" i="4" s="1"/>
  <c r="L3" i="4" s="1"/>
  <c r="K3" i="4" s="1"/>
  <c r="J3" i="4" s="1"/>
  <c r="I3" i="4" s="1"/>
  <c r="H3" i="4" s="1"/>
  <c r="G3" i="4" s="1"/>
  <c r="F3" i="4" s="1"/>
  <c r="E3" i="4" s="1"/>
  <c r="D3" i="4" s="1"/>
  <c r="C3" i="4" s="1"/>
  <c r="B3" i="4" s="1"/>
  <c r="I26" i="12"/>
  <c r="H26" i="12"/>
  <c r="J26" i="12"/>
  <c r="K26" i="12"/>
  <c r="L26" i="12"/>
  <c r="M26" i="12"/>
  <c r="N26" i="12"/>
  <c r="P26" i="12"/>
  <c r="O26" i="12"/>
  <c r="Q26" i="12"/>
  <c r="S26" i="12"/>
  <c r="R26" i="12"/>
  <c r="U26" i="12"/>
  <c r="T26" i="12"/>
  <c r="V26" i="12"/>
  <c r="W26" i="12"/>
  <c r="D26" i="12"/>
  <c r="C26" i="12"/>
  <c r="E26" i="12"/>
  <c r="G26" i="12"/>
  <c r="F26" i="12"/>
  <c r="B26" i="12"/>
  <c r="W28" i="12"/>
  <c r="W29" i="12"/>
  <c r="W30" i="12"/>
  <c r="W31" i="12"/>
  <c r="W32" i="12"/>
  <c r="I28" i="12"/>
  <c r="H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I29" i="12"/>
  <c r="H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I30" i="12"/>
  <c r="H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I31" i="12"/>
  <c r="H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I32" i="12"/>
  <c r="H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G28" i="12"/>
  <c r="G32" i="12"/>
  <c r="G31" i="12"/>
  <c r="G30" i="12"/>
  <c r="G29" i="12"/>
  <c r="F28" i="12"/>
  <c r="F29" i="12"/>
  <c r="F30" i="12"/>
  <c r="F32" i="12"/>
  <c r="F31" i="12"/>
  <c r="E28" i="12"/>
  <c r="D28" i="12"/>
  <c r="C28" i="12"/>
  <c r="B28" i="12"/>
  <c r="C29" i="12"/>
  <c r="B29" i="12"/>
  <c r="D29" i="12"/>
  <c r="E29" i="12"/>
  <c r="C30" i="12"/>
  <c r="B30" i="12"/>
  <c r="D30" i="12"/>
  <c r="E30" i="12"/>
  <c r="C32" i="12"/>
  <c r="B32" i="12"/>
  <c r="D32" i="12"/>
  <c r="E32" i="12"/>
  <c r="C31" i="12"/>
  <c r="B31" i="12"/>
  <c r="D31" i="12"/>
  <c r="E31" i="12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H29" i="10"/>
  <c r="AI29" i="10"/>
  <c r="AJ29" i="10"/>
  <c r="AK29" i="10"/>
  <c r="AL29" i="10"/>
  <c r="AM29" i="10"/>
  <c r="AN29" i="10"/>
  <c r="AO29" i="10"/>
  <c r="AP29" i="10"/>
  <c r="AQ29" i="10"/>
  <c r="AR29" i="10"/>
  <c r="AS29" i="10"/>
  <c r="AT29" i="10"/>
  <c r="AU29" i="10"/>
  <c r="AV29" i="10"/>
  <c r="AW29" i="10"/>
  <c r="AX29" i="10"/>
  <c r="AY29" i="10"/>
  <c r="AH30" i="10"/>
  <c r="AI30" i="10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H31" i="10"/>
  <c r="AI31" i="10"/>
  <c r="AJ31" i="10"/>
  <c r="AK31" i="10"/>
  <c r="AL31" i="10"/>
  <c r="AM31" i="10"/>
  <c r="AN31" i="10"/>
  <c r="AO31" i="10"/>
  <c r="AP31" i="10"/>
  <c r="AQ31" i="10"/>
  <c r="AR31" i="10"/>
  <c r="AS31" i="10"/>
  <c r="AT31" i="10"/>
  <c r="AU31" i="10"/>
  <c r="AV31" i="10"/>
  <c r="AW31" i="10"/>
  <c r="AX31" i="10"/>
  <c r="AY31" i="10"/>
  <c r="AH32" i="10"/>
  <c r="AI32" i="10"/>
  <c r="AJ32" i="10"/>
  <c r="AK32" i="10"/>
  <c r="AL32" i="10"/>
  <c r="AM32" i="10"/>
  <c r="AN32" i="10"/>
  <c r="AO32" i="10"/>
  <c r="AP32" i="10"/>
  <c r="AQ32" i="10"/>
  <c r="AR32" i="10"/>
  <c r="AS32" i="10"/>
  <c r="AT32" i="10"/>
  <c r="AU32" i="10"/>
  <c r="AV32" i="10"/>
  <c r="AW32" i="10"/>
  <c r="AX32" i="10"/>
  <c r="AY32" i="10"/>
  <c r="C3" i="10"/>
  <c r="D3" i="10" s="1"/>
  <c r="E3" i="10" s="1"/>
  <c r="F3" i="10" s="1"/>
  <c r="G3" i="10" s="1"/>
  <c r="H3" i="10" s="1"/>
  <c r="I3" i="10" s="1"/>
  <c r="J3" i="10" s="1"/>
  <c r="K3" i="10" s="1"/>
  <c r="L3" i="10" s="1"/>
  <c r="M3" i="10" s="1"/>
  <c r="N3" i="10" s="1"/>
  <c r="O3" i="10" s="1"/>
  <c r="P3" i="10" s="1"/>
  <c r="Q3" i="10" s="1"/>
  <c r="R3" i="10" s="1"/>
  <c r="S3" i="10" s="1"/>
  <c r="T3" i="10" s="1"/>
  <c r="U3" i="10" s="1"/>
  <c r="V3" i="10" s="1"/>
  <c r="W3" i="10" s="1"/>
  <c r="X3" i="10" s="1"/>
  <c r="Y3" i="10" s="1"/>
  <c r="Z3" i="10" s="1"/>
  <c r="AA3" i="10" s="1"/>
  <c r="AB3" i="10" s="1"/>
  <c r="AC3" i="10" s="1"/>
  <c r="AD3" i="10" s="1"/>
  <c r="AE3" i="10" s="1"/>
  <c r="AF3" i="10" s="1"/>
  <c r="AG3" i="10" s="1"/>
  <c r="AY26" i="10"/>
  <c r="AQ3" i="10"/>
  <c r="AR3" i="10" s="1"/>
  <c r="AS3" i="10" s="1"/>
  <c r="AT3" i="10" s="1"/>
  <c r="AU3" i="10" s="1"/>
  <c r="AV3" i="10" s="1"/>
  <c r="AW3" i="10" s="1"/>
  <c r="AX3" i="10" s="1"/>
  <c r="AY3" i="10" s="1"/>
  <c r="AZ3" i="10" s="1"/>
  <c r="BA3" i="10" s="1"/>
  <c r="BB3" i="10" s="1"/>
  <c r="BC3" i="10" s="1"/>
  <c r="BD3" i="10" s="1"/>
  <c r="BE3" i="10" s="1"/>
  <c r="BF3" i="10" s="1"/>
  <c r="BG3" i="10" s="1"/>
  <c r="BH3" i="10" s="1"/>
  <c r="AQ26" i="10"/>
  <c r="AR26" i="10"/>
  <c r="AS26" i="10"/>
  <c r="AT26" i="10"/>
  <c r="AU26" i="10"/>
  <c r="AV26" i="10"/>
  <c r="AW26" i="10"/>
  <c r="AX26" i="10"/>
  <c r="AP26" i="10"/>
  <c r="AH26" i="10"/>
  <c r="AI26" i="10"/>
  <c r="AJ26" i="10"/>
  <c r="AK26" i="10"/>
  <c r="AL26" i="10"/>
  <c r="AM26" i="10"/>
  <c r="AN26" i="10"/>
  <c r="AO26" i="10"/>
  <c r="AI3" i="10"/>
  <c r="AJ3" i="10" s="1"/>
  <c r="AK3" i="10" s="1"/>
  <c r="AL3" i="10" s="1"/>
  <c r="AM3" i="10" s="1"/>
  <c r="AN3" i="10" s="1"/>
  <c r="AO3" i="10" s="1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Y26" i="12"/>
  <c r="X26" i="12"/>
  <c r="AO32" i="12"/>
  <c r="AN32" i="12"/>
  <c r="AM32" i="12"/>
  <c r="AL32" i="12"/>
  <c r="AK32" i="12"/>
  <c r="AJ32" i="12"/>
  <c r="AI32" i="12"/>
  <c r="AH32" i="12"/>
  <c r="AG32" i="12"/>
  <c r="AF32" i="12"/>
  <c r="AE32" i="12"/>
  <c r="AD32" i="12"/>
  <c r="AC32" i="12"/>
  <c r="AB32" i="12"/>
  <c r="AA32" i="12"/>
  <c r="Z32" i="12"/>
  <c r="Y32" i="12"/>
  <c r="X32" i="12"/>
  <c r="AO31" i="12"/>
  <c r="AN31" i="12"/>
  <c r="AM31" i="12"/>
  <c r="AL31" i="12"/>
  <c r="AK31" i="12"/>
  <c r="AJ31" i="12"/>
  <c r="AI31" i="12"/>
  <c r="AH31" i="12"/>
  <c r="AG31" i="12"/>
  <c r="AF31" i="12"/>
  <c r="AE31" i="12"/>
  <c r="AD31" i="12"/>
  <c r="AC31" i="12"/>
  <c r="AB31" i="12"/>
  <c r="AA31" i="12"/>
  <c r="Z31" i="12"/>
  <c r="Y31" i="12"/>
  <c r="X31" i="12"/>
  <c r="AO30" i="12"/>
  <c r="AN30" i="12"/>
  <c r="AM30" i="12"/>
  <c r="AL30" i="12"/>
  <c r="AK30" i="12"/>
  <c r="AJ30" i="12"/>
  <c r="AI30" i="12"/>
  <c r="AH30" i="12"/>
  <c r="AG30" i="12"/>
  <c r="AF30" i="12"/>
  <c r="AE30" i="12"/>
  <c r="AD30" i="12"/>
  <c r="AC30" i="12"/>
  <c r="AB30" i="12"/>
  <c r="AA30" i="12"/>
  <c r="Z30" i="12"/>
  <c r="Y30" i="12"/>
  <c r="X30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Y29" i="12"/>
  <c r="X29" i="12"/>
  <c r="AO28" i="12"/>
  <c r="AN28" i="12"/>
  <c r="AM28" i="12"/>
  <c r="AL28" i="12"/>
  <c r="AK28" i="12"/>
  <c r="AJ28" i="12"/>
  <c r="AI28" i="12"/>
  <c r="AH28" i="12"/>
  <c r="AG28" i="12"/>
  <c r="AF28" i="12"/>
  <c r="AE28" i="12"/>
  <c r="AD28" i="12"/>
  <c r="AC28" i="12"/>
  <c r="AB28" i="12"/>
  <c r="AA28" i="12"/>
  <c r="Z28" i="12"/>
  <c r="Y28" i="12"/>
  <c r="X28" i="12"/>
  <c r="C3" i="12"/>
  <c r="D3" i="12" s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R3" i="12" s="1"/>
  <c r="S3" i="12" s="1"/>
  <c r="T3" i="12" s="1"/>
  <c r="U3" i="12" s="1"/>
  <c r="V3" i="12" s="1"/>
  <c r="W3" i="12" s="1"/>
  <c r="X3" i="12" s="1"/>
  <c r="Y3" i="12" s="1"/>
  <c r="Z3" i="12" s="1"/>
  <c r="AA3" i="12" s="1"/>
  <c r="AB3" i="12" s="1"/>
  <c r="AC3" i="12" s="1"/>
  <c r="AD3" i="12" s="1"/>
  <c r="AE3" i="12" s="1"/>
  <c r="AF3" i="12" s="1"/>
  <c r="AG3" i="12" s="1"/>
  <c r="AH3" i="12" s="1"/>
  <c r="AI3" i="12" s="1"/>
  <c r="AJ3" i="12" s="1"/>
  <c r="AK3" i="12" s="1"/>
  <c r="AL3" i="12" s="1"/>
  <c r="AM3" i="12" s="1"/>
  <c r="AN3" i="12" s="1"/>
  <c r="AO3" i="12" s="1"/>
  <c r="AP3" i="12" s="1"/>
  <c r="AQ3" i="12" s="1"/>
  <c r="AR3" i="12" s="1"/>
  <c r="AS3" i="12" s="1"/>
  <c r="AT3" i="12" s="1"/>
  <c r="AU3" i="12" s="1"/>
  <c r="AV3" i="12" s="1"/>
  <c r="AW3" i="12" s="1"/>
  <c r="AX3" i="12" s="1"/>
  <c r="AZ57" i="4"/>
  <c r="BA57" i="4"/>
  <c r="AZ87" i="4"/>
  <c r="AE76" i="4"/>
  <c r="AF75" i="4" l="1"/>
  <c r="AG46" i="4"/>
  <c r="AF14" i="10"/>
  <c r="AH54" i="4"/>
  <c r="AG84" i="4"/>
  <c r="AG23" i="10"/>
  <c r="AG79" i="4"/>
  <c r="AG77" i="4"/>
  <c r="AH47" i="4"/>
  <c r="AH55" i="4"/>
  <c r="AG85" i="4"/>
  <c r="AG8" i="10"/>
  <c r="AG40" i="4"/>
  <c r="AH40" i="4"/>
  <c r="AF70" i="4"/>
  <c r="AG71" i="4"/>
  <c r="AG9" i="10"/>
  <c r="AH49" i="4"/>
  <c r="AF23" i="10"/>
  <c r="AG54" i="4"/>
  <c r="AH41" i="4"/>
  <c r="AG18" i="10"/>
  <c r="AG47" i="4"/>
  <c r="AG10" i="10"/>
  <c r="AG16" i="10"/>
  <c r="AD15" i="10"/>
  <c r="AF22" i="10"/>
  <c r="AE84" i="4"/>
  <c r="AH44" i="4"/>
  <c r="AF15" i="10"/>
  <c r="AE44" i="4"/>
  <c r="AE13" i="10"/>
  <c r="AE79" i="4"/>
  <c r="AG49" i="4"/>
  <c r="AF18" i="10"/>
  <c r="AF79" i="4"/>
  <c r="AG75" i="4"/>
  <c r="AH39" i="4"/>
  <c r="AF74" i="4"/>
  <c r="AE14" i="10"/>
  <c r="AE45" i="4"/>
  <c r="AG20" i="10"/>
  <c r="AG78" i="4"/>
  <c r="AF48" i="4"/>
  <c r="AH38" i="4"/>
  <c r="AH51" i="4"/>
  <c r="AF13" i="10"/>
  <c r="AG45" i="4"/>
  <c r="AG68" i="4"/>
  <c r="AG39" i="4"/>
  <c r="AG15" i="10"/>
  <c r="AG13" i="10"/>
  <c r="AG14" i="10"/>
  <c r="AH45" i="4"/>
  <c r="AG81" i="4"/>
  <c r="AG44" i="4"/>
  <c r="AF45" i="4"/>
  <c r="AG70" i="4"/>
  <c r="AG74" i="4"/>
  <c r="AF68" i="4"/>
  <c r="AF7" i="10"/>
  <c r="AF10" i="10"/>
  <c r="AG41" i="4"/>
  <c r="AF41" i="4"/>
  <c r="AF55" i="4"/>
  <c r="AF85" i="4"/>
  <c r="AF24" i="10"/>
  <c r="AG5" i="10"/>
  <c r="AG24" i="10"/>
  <c r="AG55" i="4"/>
  <c r="AF46" i="4"/>
  <c r="AH36" i="4"/>
  <c r="AH46" i="4"/>
  <c r="AG80" i="4"/>
  <c r="AH48" i="4"/>
  <c r="AF84" i="4"/>
  <c r="AG7" i="10"/>
  <c r="AG72" i="4"/>
  <c r="AH50" i="4"/>
  <c r="AF9" i="10"/>
  <c r="AG43" i="4"/>
  <c r="AG42" i="4"/>
  <c r="AF76" i="4"/>
  <c r="AF67" i="4"/>
  <c r="AF36" i="4"/>
  <c r="AG66" i="4"/>
  <c r="AG83" i="4"/>
  <c r="AG73" i="4"/>
  <c r="AH37" i="4"/>
  <c r="AG11" i="10"/>
  <c r="AG22" i="10"/>
  <c r="AG76" i="4"/>
  <c r="AF81" i="4"/>
  <c r="AF51" i="4"/>
  <c r="AF20" i="10"/>
  <c r="AG51" i="4"/>
  <c r="AE74" i="4"/>
  <c r="AF44" i="4"/>
  <c r="AE9" i="10"/>
  <c r="AE40" i="4"/>
  <c r="AF40" i="4"/>
  <c r="AF12" i="10"/>
  <c r="AF73" i="4"/>
  <c r="AG38" i="4"/>
  <c r="AF71" i="4"/>
  <c r="AH43" i="4"/>
  <c r="AG12" i="10"/>
  <c r="AF16" i="10"/>
  <c r="AF47" i="4"/>
  <c r="AF77" i="4"/>
  <c r="AG21" i="10"/>
  <c r="AH52" i="4"/>
  <c r="AG6" i="10"/>
  <c r="AG32" i="10" l="1"/>
  <c r="AC14" i="10"/>
  <c r="AD13" i="10"/>
  <c r="AD76" i="4"/>
  <c r="AF17" i="10"/>
  <c r="AF32" i="10"/>
  <c r="AD74" i="4"/>
  <c r="AE23" i="10"/>
  <c r="AG29" i="10"/>
  <c r="AD44" i="4"/>
  <c r="AG53" i="4"/>
  <c r="AE71" i="4"/>
  <c r="AG37" i="4"/>
  <c r="AE18" i="10"/>
  <c r="AF49" i="4"/>
  <c r="AD18" i="10"/>
  <c r="AE83" i="4"/>
  <c r="AG31" i="10"/>
  <c r="AG30" i="10"/>
  <c r="AF30" i="10"/>
  <c r="AD46" i="4"/>
  <c r="AE46" i="4"/>
  <c r="AF6" i="10"/>
  <c r="AF54" i="4"/>
  <c r="AF8" i="10"/>
  <c r="AF83" i="4"/>
  <c r="AE54" i="4"/>
  <c r="AF78" i="4"/>
  <c r="AG48" i="4"/>
  <c r="AD75" i="4"/>
  <c r="AF5" i="10"/>
  <c r="AF37" i="4"/>
  <c r="AD14" i="10"/>
  <c r="AF66" i="4"/>
  <c r="AF69" i="4"/>
  <c r="AG36" i="4"/>
  <c r="AE10" i="10"/>
  <c r="AE41" i="4"/>
  <c r="AF11" i="10"/>
  <c r="AF72" i="4"/>
  <c r="AF42" i="4"/>
  <c r="AE55" i="4"/>
  <c r="AE24" i="10"/>
  <c r="AE85" i="4"/>
  <c r="AF80" i="4"/>
  <c r="AG50" i="4"/>
  <c r="AF19" i="10"/>
  <c r="AG26" i="10"/>
  <c r="AG28" i="10"/>
  <c r="AD70" i="4"/>
  <c r="AD40" i="4"/>
  <c r="AD9" i="10"/>
  <c r="AE51" i="4"/>
  <c r="AE81" i="4"/>
  <c r="AE20" i="10"/>
  <c r="AF52" i="4"/>
  <c r="AF21" i="10"/>
  <c r="AG52" i="4"/>
  <c r="AF82" i="4"/>
  <c r="AE36" i="4"/>
  <c r="AE66" i="4"/>
  <c r="AE5" i="10"/>
  <c r="AE78" i="4"/>
  <c r="AE17" i="10"/>
  <c r="AE48" i="4"/>
  <c r="AE16" i="10"/>
  <c r="AE77" i="4"/>
  <c r="AE47" i="4"/>
  <c r="AE68" i="4"/>
  <c r="AE38" i="4"/>
  <c r="AE7" i="10"/>
  <c r="AF38" i="4"/>
  <c r="AE12" i="10"/>
  <c r="AE73" i="4"/>
  <c r="AE43" i="4"/>
  <c r="AF43" i="4"/>
  <c r="AG87" i="4" l="1"/>
  <c r="AE30" i="10"/>
  <c r="AG90" i="4"/>
  <c r="AG92" i="4"/>
  <c r="AH61" i="4"/>
  <c r="AF93" i="4"/>
  <c r="AG89" i="4"/>
  <c r="AF29" i="10"/>
  <c r="AF91" i="4"/>
  <c r="AC45" i="4"/>
  <c r="AD45" i="4"/>
  <c r="AC75" i="4"/>
  <c r="AE32" i="10"/>
  <c r="AD23" i="10"/>
  <c r="AC74" i="4"/>
  <c r="AC13" i="10"/>
  <c r="AC44" i="4"/>
  <c r="AE49" i="4"/>
  <c r="AD49" i="4"/>
  <c r="AE22" i="10"/>
  <c r="AD79" i="4"/>
  <c r="AE53" i="4"/>
  <c r="AF53" i="4"/>
  <c r="AF31" i="10"/>
  <c r="AD54" i="4"/>
  <c r="AC15" i="10"/>
  <c r="AC76" i="4"/>
  <c r="AD84" i="4"/>
  <c r="AE67" i="4"/>
  <c r="AF28" i="10"/>
  <c r="AD37" i="4"/>
  <c r="AE8" i="10"/>
  <c r="AE69" i="4"/>
  <c r="AF39" i="4"/>
  <c r="AE6" i="10"/>
  <c r="AD10" i="10"/>
  <c r="AD71" i="4"/>
  <c r="AD41" i="4"/>
  <c r="AD24" i="10"/>
  <c r="AD85" i="4"/>
  <c r="AD55" i="4"/>
  <c r="AF26" i="10"/>
  <c r="AE19" i="10"/>
  <c r="AF50" i="4"/>
  <c r="AE80" i="4"/>
  <c r="AE11" i="10"/>
  <c r="AE72" i="4"/>
  <c r="AE21" i="10"/>
  <c r="AE82" i="4"/>
  <c r="AC40" i="4"/>
  <c r="AC9" i="10"/>
  <c r="AC70" i="4"/>
  <c r="AD17" i="10"/>
  <c r="AD78" i="4"/>
  <c r="AD5" i="10"/>
  <c r="AD66" i="4"/>
  <c r="AD36" i="4"/>
  <c r="AD20" i="10"/>
  <c r="AD81" i="4"/>
  <c r="AD12" i="10"/>
  <c r="AD43" i="4"/>
  <c r="AD73" i="4"/>
  <c r="AD68" i="4"/>
  <c r="AD7" i="10"/>
  <c r="AD38" i="4"/>
  <c r="AD16" i="10"/>
  <c r="AD47" i="4"/>
  <c r="AD77" i="4"/>
  <c r="AG91" i="4" l="1"/>
  <c r="AA75" i="4"/>
  <c r="AB75" i="4"/>
  <c r="AH57" i="4"/>
  <c r="AH59" i="4"/>
  <c r="AB14" i="10"/>
  <c r="AG63" i="4"/>
  <c r="AG61" i="4"/>
  <c r="AG93" i="4"/>
  <c r="AH63" i="4"/>
  <c r="AF89" i="4"/>
  <c r="AD30" i="10"/>
  <c r="AE29" i="10"/>
  <c r="AG62" i="4"/>
  <c r="AH60" i="4"/>
  <c r="AG57" i="4"/>
  <c r="AH62" i="4"/>
  <c r="AD32" i="10"/>
  <c r="AC84" i="4"/>
  <c r="AD53" i="4"/>
  <c r="AC18" i="10"/>
  <c r="AD83" i="4"/>
  <c r="AB74" i="4"/>
  <c r="AC79" i="4"/>
  <c r="AB13" i="10"/>
  <c r="AB44" i="4"/>
  <c r="AC49" i="4"/>
  <c r="AB84" i="4"/>
  <c r="AD22" i="10"/>
  <c r="AE28" i="10"/>
  <c r="AE31" i="10"/>
  <c r="AE37" i="4"/>
  <c r="AB76" i="4"/>
  <c r="AB15" i="10"/>
  <c r="AB46" i="4"/>
  <c r="AC23" i="10"/>
  <c r="AD67" i="4"/>
  <c r="AC46" i="4"/>
  <c r="AD6" i="10"/>
  <c r="AD69" i="4"/>
  <c r="AD39" i="4"/>
  <c r="AD8" i="10"/>
  <c r="AE39" i="4"/>
  <c r="AD11" i="10"/>
  <c r="AD72" i="4"/>
  <c r="AE42" i="4"/>
  <c r="AC85" i="4"/>
  <c r="AC24" i="10"/>
  <c r="AC55" i="4"/>
  <c r="AC10" i="10"/>
  <c r="AC71" i="4"/>
  <c r="AC41" i="4"/>
  <c r="AD19" i="10"/>
  <c r="AD80" i="4"/>
  <c r="AE50" i="4"/>
  <c r="AE26" i="10"/>
  <c r="AC20" i="10"/>
  <c r="AC81" i="4"/>
  <c r="AC47" i="4"/>
  <c r="AC16" i="10"/>
  <c r="AC77" i="4"/>
  <c r="AC7" i="10"/>
  <c r="AC68" i="4"/>
  <c r="AC38" i="4"/>
  <c r="AD51" i="4"/>
  <c r="AC36" i="4"/>
  <c r="AC5" i="10"/>
  <c r="AC66" i="4"/>
  <c r="AB40" i="4"/>
  <c r="AB70" i="4"/>
  <c r="AB9" i="10"/>
  <c r="AD82" i="4"/>
  <c r="AD52" i="4"/>
  <c r="AD21" i="10"/>
  <c r="AE52" i="4"/>
  <c r="AC48" i="4"/>
  <c r="AC17" i="10"/>
  <c r="AC78" i="4"/>
  <c r="AC6" i="10"/>
  <c r="AC67" i="4"/>
  <c r="AC43" i="4"/>
  <c r="AC73" i="4"/>
  <c r="AC12" i="10"/>
  <c r="AD48" i="4"/>
  <c r="AA45" i="4" l="1"/>
  <c r="AB45" i="4"/>
  <c r="AA14" i="10"/>
  <c r="AF87" i="4"/>
  <c r="AF61" i="4"/>
  <c r="AE91" i="4"/>
  <c r="AC30" i="10"/>
  <c r="AD29" i="10"/>
  <c r="AE92" i="4"/>
  <c r="AG59" i="4"/>
  <c r="AE87" i="4"/>
  <c r="AF92" i="4"/>
  <c r="AE63" i="4"/>
  <c r="AE89" i="4"/>
  <c r="AF90" i="4"/>
  <c r="AG60" i="4"/>
  <c r="AF63" i="4"/>
  <c r="AE93" i="4"/>
  <c r="AC54" i="4"/>
  <c r="AB22" i="10"/>
  <c r="AC22" i="10"/>
  <c r="AB54" i="4"/>
  <c r="AA44" i="4"/>
  <c r="AC83" i="4"/>
  <c r="AB49" i="4"/>
  <c r="AA13" i="10"/>
  <c r="AB23" i="10"/>
  <c r="AA74" i="4"/>
  <c r="AB79" i="4"/>
  <c r="AB18" i="10"/>
  <c r="AD28" i="10"/>
  <c r="AC32" i="10"/>
  <c r="AA15" i="10"/>
  <c r="AA76" i="4"/>
  <c r="AD26" i="10"/>
  <c r="AD31" i="10"/>
  <c r="AC39" i="4"/>
  <c r="AC8" i="10"/>
  <c r="AC69" i="4"/>
  <c r="AD50" i="4"/>
  <c r="AC19" i="10"/>
  <c r="AC80" i="4"/>
  <c r="AB71" i="4"/>
  <c r="AB41" i="4"/>
  <c r="AB10" i="10"/>
  <c r="AC11" i="10"/>
  <c r="AD42" i="4"/>
  <c r="AC72" i="4"/>
  <c r="AC42" i="4"/>
  <c r="AB85" i="4"/>
  <c r="AB24" i="10"/>
  <c r="AB55" i="4"/>
  <c r="AB6" i="10"/>
  <c r="AB67" i="4"/>
  <c r="AB37" i="4"/>
  <c r="AB51" i="4"/>
  <c r="AB81" i="4"/>
  <c r="AB20" i="10"/>
  <c r="AC37" i="4"/>
  <c r="AC52" i="4"/>
  <c r="AC21" i="10"/>
  <c r="AC82" i="4"/>
  <c r="AC51" i="4"/>
  <c r="AB47" i="4"/>
  <c r="AB77" i="4"/>
  <c r="AB16" i="10"/>
  <c r="Z75" i="4"/>
  <c r="AB43" i="4"/>
  <c r="AB12" i="10"/>
  <c r="AB73" i="4"/>
  <c r="AA70" i="4"/>
  <c r="AA9" i="10"/>
  <c r="AA40" i="4"/>
  <c r="AB68" i="4"/>
  <c r="AB38" i="4"/>
  <c r="AB7" i="10"/>
  <c r="AB17" i="10"/>
  <c r="AB48" i="4"/>
  <c r="AB78" i="4"/>
  <c r="AB66" i="4"/>
  <c r="AB5" i="10"/>
  <c r="Y14" i="10" l="1"/>
  <c r="Z14" i="10"/>
  <c r="Z79" i="4"/>
  <c r="AF59" i="4"/>
  <c r="AC29" i="10"/>
  <c r="AD92" i="4"/>
  <c r="AD93" i="4"/>
  <c r="AD91" i="4"/>
  <c r="AE61" i="4"/>
  <c r="AE59" i="4"/>
  <c r="AF57" i="4"/>
  <c r="AC53" i="4"/>
  <c r="AB30" i="10"/>
  <c r="AF62" i="4"/>
  <c r="AC28" i="10"/>
  <c r="AD63" i="4"/>
  <c r="AE90" i="4"/>
  <c r="AF60" i="4"/>
  <c r="AB53" i="4"/>
  <c r="AB83" i="4"/>
  <c r="AA23" i="10"/>
  <c r="AA54" i="4"/>
  <c r="Z44" i="4"/>
  <c r="AA18" i="10"/>
  <c r="Z13" i="10"/>
  <c r="AA84" i="4"/>
  <c r="Z74" i="4"/>
  <c r="AA79" i="4"/>
  <c r="AB32" i="10"/>
  <c r="AC31" i="10"/>
  <c r="AA46" i="4"/>
  <c r="Z76" i="4"/>
  <c r="Z15" i="10"/>
  <c r="Z46" i="4"/>
  <c r="AB39" i="4"/>
  <c r="AB8" i="10"/>
  <c r="AB69" i="4"/>
  <c r="AA24" i="10"/>
  <c r="AA85" i="4"/>
  <c r="AA55" i="4"/>
  <c r="AC26" i="10"/>
  <c r="AA71" i="4"/>
  <c r="AA10" i="10"/>
  <c r="AB19" i="10"/>
  <c r="AB80" i="4"/>
  <c r="AB11" i="10"/>
  <c r="AB72" i="4"/>
  <c r="AC50" i="4"/>
  <c r="AA5" i="10"/>
  <c r="AA66" i="4"/>
  <c r="AB82" i="4"/>
  <c r="AB52" i="4"/>
  <c r="AB21" i="10"/>
  <c r="AB36" i="4"/>
  <c r="AA7" i="10"/>
  <c r="AA68" i="4"/>
  <c r="AA73" i="4"/>
  <c r="AA12" i="10"/>
  <c r="AA43" i="4"/>
  <c r="AA81" i="4"/>
  <c r="AA20" i="10"/>
  <c r="AA67" i="4"/>
  <c r="AA37" i="4"/>
  <c r="AA6" i="10"/>
  <c r="AA77" i="4"/>
  <c r="AA47" i="4"/>
  <c r="AA16" i="10"/>
  <c r="Z40" i="4"/>
  <c r="Z70" i="4"/>
  <c r="Z9" i="10"/>
  <c r="AA78" i="4"/>
  <c r="AA48" i="4"/>
  <c r="AA17" i="10"/>
  <c r="Z45" i="4" l="1"/>
  <c r="Y75" i="4"/>
  <c r="X75" i="4"/>
  <c r="Z18" i="10"/>
  <c r="Y79" i="4"/>
  <c r="AA49" i="4"/>
  <c r="AE62" i="4"/>
  <c r="AA53" i="4"/>
  <c r="AD89" i="4"/>
  <c r="AD87" i="4"/>
  <c r="AA83" i="4"/>
  <c r="AC92" i="4"/>
  <c r="AE57" i="4"/>
  <c r="AC89" i="4"/>
  <c r="AD90" i="4"/>
  <c r="AE60" i="4"/>
  <c r="AA30" i="10"/>
  <c r="AB29" i="10"/>
  <c r="AC93" i="4"/>
  <c r="AD61" i="4"/>
  <c r="AC91" i="4"/>
  <c r="AA32" i="10"/>
  <c r="AC63" i="4"/>
  <c r="AC90" i="4"/>
  <c r="Z54" i="4"/>
  <c r="Z23" i="10"/>
  <c r="Z84" i="4"/>
  <c r="AA22" i="10"/>
  <c r="Y13" i="10"/>
  <c r="Y44" i="4"/>
  <c r="Y74" i="4"/>
  <c r="AB31" i="10"/>
  <c r="AB26" i="10"/>
  <c r="Y15" i="10"/>
  <c r="Y76" i="4"/>
  <c r="AA8" i="10"/>
  <c r="AA69" i="4"/>
  <c r="AB28" i="10"/>
  <c r="Z24" i="10"/>
  <c r="Z85" i="4"/>
  <c r="AA42" i="4"/>
  <c r="AA72" i="4"/>
  <c r="AA11" i="10"/>
  <c r="AB42" i="4"/>
  <c r="AB50" i="4"/>
  <c r="AA19" i="10"/>
  <c r="AA80" i="4"/>
  <c r="AA50" i="4"/>
  <c r="Z10" i="10"/>
  <c r="Z71" i="4"/>
  <c r="Z41" i="4"/>
  <c r="AA41" i="4"/>
  <c r="Z68" i="4"/>
  <c r="Z7" i="10"/>
  <c r="Z38" i="4"/>
  <c r="Z36" i="4"/>
  <c r="Z5" i="10"/>
  <c r="Z66" i="4"/>
  <c r="AA36" i="4"/>
  <c r="Z43" i="4"/>
  <c r="Z12" i="10"/>
  <c r="Z73" i="4"/>
  <c r="Z78" i="4"/>
  <c r="Z17" i="10"/>
  <c r="Z67" i="4"/>
  <c r="Z6" i="10"/>
  <c r="Z37" i="4"/>
  <c r="Y70" i="4"/>
  <c r="Y9" i="10"/>
  <c r="Y40" i="4"/>
  <c r="AA38" i="4"/>
  <c r="Z81" i="4"/>
  <c r="Z20" i="10"/>
  <c r="AA82" i="4"/>
  <c r="AA21" i="10"/>
  <c r="Z77" i="4"/>
  <c r="Z47" i="4"/>
  <c r="Z16" i="10"/>
  <c r="AA51" i="4"/>
  <c r="X14" i="10" l="1"/>
  <c r="Y18" i="10"/>
  <c r="Y45" i="4"/>
  <c r="X45" i="4"/>
  <c r="Y49" i="4"/>
  <c r="Z49" i="4"/>
  <c r="Y22" i="10"/>
  <c r="X54" i="4"/>
  <c r="Y23" i="10"/>
  <c r="Y84" i="4"/>
  <c r="Z22" i="10"/>
  <c r="AD59" i="4"/>
  <c r="Z83" i="4"/>
  <c r="AD62" i="4"/>
  <c r="AD60" i="4"/>
  <c r="AC87" i="4"/>
  <c r="AB92" i="4"/>
  <c r="Z32" i="10"/>
  <c r="AA93" i="4"/>
  <c r="Z30" i="10"/>
  <c r="AA28" i="10"/>
  <c r="AB93" i="4"/>
  <c r="AC61" i="4"/>
  <c r="AB91" i="4"/>
  <c r="AC57" i="4"/>
  <c r="AC59" i="4"/>
  <c r="AD57" i="4"/>
  <c r="AA29" i="10"/>
  <c r="X74" i="4"/>
  <c r="X13" i="10"/>
  <c r="Y46" i="4"/>
  <c r="X76" i="4"/>
  <c r="X15" i="10"/>
  <c r="AA39" i="4"/>
  <c r="Z69" i="4"/>
  <c r="Z8" i="10"/>
  <c r="AA31" i="10"/>
  <c r="Y24" i="10"/>
  <c r="Y85" i="4"/>
  <c r="Y55" i="4"/>
  <c r="Y10" i="10"/>
  <c r="Y71" i="4"/>
  <c r="Z19" i="10"/>
  <c r="Z50" i="4"/>
  <c r="Z80" i="4"/>
  <c r="Z72" i="4"/>
  <c r="Z11" i="10"/>
  <c r="AA26" i="10"/>
  <c r="Z55" i="4"/>
  <c r="Y81" i="4"/>
  <c r="Y20" i="10"/>
  <c r="Y17" i="10"/>
  <c r="Y78" i="4"/>
  <c r="Y48" i="4"/>
  <c r="Y16" i="10"/>
  <c r="Y77" i="4"/>
  <c r="Z48" i="4"/>
  <c r="Y12" i="10"/>
  <c r="Y73" i="4"/>
  <c r="Y37" i="4"/>
  <c r="Y67" i="4"/>
  <c r="Y6" i="10"/>
  <c r="Z21" i="10"/>
  <c r="Z82" i="4"/>
  <c r="Z52" i="4"/>
  <c r="Y7" i="10"/>
  <c r="Y38" i="4"/>
  <c r="Y68" i="4"/>
  <c r="AA52" i="4"/>
  <c r="Z51" i="4"/>
  <c r="X70" i="4"/>
  <c r="X9" i="10"/>
  <c r="Y36" i="4"/>
  <c r="Y66" i="4"/>
  <c r="Y5" i="10"/>
  <c r="X18" i="10" l="1"/>
  <c r="X79" i="4"/>
  <c r="W14" i="10"/>
  <c r="W75" i="4"/>
  <c r="X49" i="4"/>
  <c r="W45" i="4"/>
  <c r="Y53" i="4"/>
  <c r="Z53" i="4"/>
  <c r="Y83" i="4"/>
  <c r="Y54" i="4"/>
  <c r="X23" i="10"/>
  <c r="X84" i="4"/>
  <c r="AC62" i="4"/>
  <c r="AB87" i="4"/>
  <c r="AB89" i="4"/>
  <c r="AB57" i="4"/>
  <c r="AB61" i="4"/>
  <c r="AA91" i="4"/>
  <c r="AB63" i="4"/>
  <c r="Y32" i="10"/>
  <c r="Z29" i="10"/>
  <c r="Y30" i="10"/>
  <c r="Z93" i="4"/>
  <c r="AB90" i="4"/>
  <c r="AC60" i="4"/>
  <c r="Z28" i="10"/>
  <c r="AB62" i="4"/>
  <c r="W74" i="4"/>
  <c r="X44" i="4"/>
  <c r="W13" i="10"/>
  <c r="X46" i="4"/>
  <c r="W15" i="10"/>
  <c r="W76" i="4"/>
  <c r="Z39" i="4"/>
  <c r="Y8" i="10"/>
  <c r="Y39" i="4"/>
  <c r="Y69" i="4"/>
  <c r="Z26" i="10"/>
  <c r="Y80" i="4"/>
  <c r="Y19" i="10"/>
  <c r="X55" i="4"/>
  <c r="X85" i="4"/>
  <c r="X24" i="10"/>
  <c r="Y42" i="4"/>
  <c r="Y72" i="4"/>
  <c r="Z42" i="4"/>
  <c r="Y11" i="10"/>
  <c r="Y41" i="4"/>
  <c r="X71" i="4"/>
  <c r="X10" i="10"/>
  <c r="V75" i="4"/>
  <c r="Z31" i="10"/>
  <c r="X51" i="4"/>
  <c r="X20" i="10"/>
  <c r="X81" i="4"/>
  <c r="X68" i="4"/>
  <c r="X38" i="4"/>
  <c r="X7" i="10"/>
  <c r="X6" i="10"/>
  <c r="X67" i="4"/>
  <c r="X12" i="10"/>
  <c r="X73" i="4"/>
  <c r="X43" i="4"/>
  <c r="X77" i="4"/>
  <c r="X16" i="10"/>
  <c r="X47" i="4"/>
  <c r="W40" i="4"/>
  <c r="W70" i="4"/>
  <c r="W9" i="10"/>
  <c r="V44" i="4"/>
  <c r="V13" i="10"/>
  <c r="V74" i="4"/>
  <c r="X66" i="4"/>
  <c r="X5" i="10"/>
  <c r="X36" i="4"/>
  <c r="X40" i="4"/>
  <c r="Y21" i="10"/>
  <c r="Y82" i="4"/>
  <c r="Y43" i="4"/>
  <c r="Y47" i="4"/>
  <c r="X17" i="10"/>
  <c r="X48" i="4"/>
  <c r="X78" i="4"/>
  <c r="W44" i="4"/>
  <c r="W23" i="10"/>
  <c r="W84" i="4"/>
  <c r="W54" i="4"/>
  <c r="Y51" i="4"/>
  <c r="W49" i="4" l="1"/>
  <c r="W18" i="10"/>
  <c r="V45" i="4"/>
  <c r="V14" i="10"/>
  <c r="W79" i="4"/>
  <c r="X53" i="4"/>
  <c r="X83" i="4"/>
  <c r="X22" i="10"/>
  <c r="AA92" i="4"/>
  <c r="AA63" i="4"/>
  <c r="AA87" i="4"/>
  <c r="AA57" i="4"/>
  <c r="Z91" i="4"/>
  <c r="AA61" i="4"/>
  <c r="AB60" i="4"/>
  <c r="AA90" i="4"/>
  <c r="AA62" i="4"/>
  <c r="X30" i="10"/>
  <c r="X32" i="10"/>
  <c r="Y28" i="10"/>
  <c r="Y29" i="10"/>
  <c r="AA89" i="4"/>
  <c r="AB59" i="4"/>
  <c r="W46" i="4"/>
  <c r="V76" i="4"/>
  <c r="V15" i="10"/>
  <c r="V46" i="4"/>
  <c r="Y26" i="10"/>
  <c r="X8" i="10"/>
  <c r="X39" i="4"/>
  <c r="X69" i="4"/>
  <c r="X11" i="10"/>
  <c r="X72" i="4"/>
  <c r="W10" i="10"/>
  <c r="W71" i="4"/>
  <c r="X41" i="4"/>
  <c r="Y31" i="10"/>
  <c r="X19" i="10"/>
  <c r="Y50" i="4"/>
  <c r="X80" i="4"/>
  <c r="W24" i="10"/>
  <c r="W55" i="4"/>
  <c r="W85" i="4"/>
  <c r="X82" i="4"/>
  <c r="X21" i="10"/>
  <c r="W68" i="4"/>
  <c r="W7" i="10"/>
  <c r="W67" i="4"/>
  <c r="W37" i="4"/>
  <c r="W6" i="10"/>
  <c r="W43" i="4"/>
  <c r="W12" i="10"/>
  <c r="W73" i="4"/>
  <c r="V54" i="4"/>
  <c r="V23" i="10"/>
  <c r="V84" i="4"/>
  <c r="W78" i="4"/>
  <c r="W17" i="10"/>
  <c r="Y52" i="4"/>
  <c r="W20" i="10"/>
  <c r="W81" i="4"/>
  <c r="W51" i="4"/>
  <c r="W5" i="10"/>
  <c r="W36" i="4"/>
  <c r="W66" i="4"/>
  <c r="U44" i="4"/>
  <c r="U13" i="10"/>
  <c r="U74" i="4"/>
  <c r="V70" i="4"/>
  <c r="V40" i="4"/>
  <c r="V9" i="10"/>
  <c r="W77" i="4"/>
  <c r="W47" i="4"/>
  <c r="W16" i="10"/>
  <c r="X37" i="4"/>
  <c r="V49" i="4" l="1"/>
  <c r="V18" i="10"/>
  <c r="V79" i="4"/>
  <c r="U75" i="4"/>
  <c r="U14" i="10"/>
  <c r="U45" i="4"/>
  <c r="W83" i="4"/>
  <c r="W22" i="10"/>
  <c r="V53" i="4"/>
  <c r="Z92" i="4"/>
  <c r="Z87" i="4"/>
  <c r="W32" i="10"/>
  <c r="Y93" i="4"/>
  <c r="Z63" i="4"/>
  <c r="X28" i="10"/>
  <c r="Z62" i="4"/>
  <c r="W30" i="10"/>
  <c r="X29" i="10"/>
  <c r="AA60" i="4"/>
  <c r="Z90" i="4"/>
  <c r="Z89" i="4"/>
  <c r="AA59" i="4"/>
  <c r="Z61" i="4"/>
  <c r="Y91" i="4"/>
  <c r="X31" i="10"/>
  <c r="U76" i="4"/>
  <c r="U15" i="10"/>
  <c r="W8" i="10"/>
  <c r="W69" i="4"/>
  <c r="X50" i="4"/>
  <c r="W80" i="4"/>
  <c r="W19" i="10"/>
  <c r="X42" i="4"/>
  <c r="W72" i="4"/>
  <c r="W11" i="10"/>
  <c r="X26" i="10"/>
  <c r="V24" i="10"/>
  <c r="V85" i="4"/>
  <c r="V55" i="4"/>
  <c r="W41" i="4"/>
  <c r="V71" i="4"/>
  <c r="V10" i="10"/>
  <c r="V41" i="4"/>
  <c r="V17" i="10"/>
  <c r="V78" i="4"/>
  <c r="V48" i="4"/>
  <c r="V36" i="4"/>
  <c r="V5" i="10"/>
  <c r="V66" i="4"/>
  <c r="U79" i="4"/>
  <c r="V7" i="10"/>
  <c r="V68" i="4"/>
  <c r="V38" i="4"/>
  <c r="W82" i="4"/>
  <c r="W21" i="10"/>
  <c r="W52" i="4"/>
  <c r="V16" i="10"/>
  <c r="V77" i="4"/>
  <c r="T13" i="10"/>
  <c r="T74" i="4"/>
  <c r="T44" i="4"/>
  <c r="V81" i="4"/>
  <c r="V20" i="10"/>
  <c r="U84" i="4"/>
  <c r="U23" i="10"/>
  <c r="U54" i="4"/>
  <c r="V12" i="10"/>
  <c r="V73" i="4"/>
  <c r="V43" i="4"/>
  <c r="V37" i="4"/>
  <c r="V67" i="4"/>
  <c r="V6" i="10"/>
  <c r="W48" i="4"/>
  <c r="U70" i="4"/>
  <c r="U9" i="10"/>
  <c r="U40" i="4"/>
  <c r="W38" i="4"/>
  <c r="X52" i="4"/>
  <c r="U18" i="10" l="1"/>
  <c r="T45" i="4"/>
  <c r="T14" i="10"/>
  <c r="T75" i="4"/>
  <c r="V22" i="10"/>
  <c r="V83" i="4"/>
  <c r="W53" i="4"/>
  <c r="Z57" i="4"/>
  <c r="Y87" i="4"/>
  <c r="Y63" i="4"/>
  <c r="X93" i="4"/>
  <c r="X92" i="4"/>
  <c r="Y90" i="4"/>
  <c r="Z60" i="4"/>
  <c r="Y61" i="4"/>
  <c r="X91" i="4"/>
  <c r="Y92" i="4"/>
  <c r="V32" i="10"/>
  <c r="Y89" i="4"/>
  <c r="Z59" i="4"/>
  <c r="V30" i="10"/>
  <c r="W29" i="10"/>
  <c r="X87" i="4"/>
  <c r="W26" i="10"/>
  <c r="U46" i="4"/>
  <c r="T15" i="10"/>
  <c r="T76" i="4"/>
  <c r="W39" i="4"/>
  <c r="V8" i="10"/>
  <c r="V69" i="4"/>
  <c r="W28" i="10"/>
  <c r="V19" i="10"/>
  <c r="V80" i="4"/>
  <c r="W31" i="10"/>
  <c r="U41" i="4"/>
  <c r="U10" i="10"/>
  <c r="U71" i="4"/>
  <c r="W50" i="4"/>
  <c r="V11" i="10"/>
  <c r="W42" i="4"/>
  <c r="V72" i="4"/>
  <c r="U24" i="10"/>
  <c r="U55" i="4"/>
  <c r="U85" i="4"/>
  <c r="U81" i="4"/>
  <c r="U20" i="10"/>
  <c r="V21" i="10"/>
  <c r="V82" i="4"/>
  <c r="U6" i="10"/>
  <c r="U67" i="4"/>
  <c r="U37" i="4"/>
  <c r="T9" i="10"/>
  <c r="T70" i="4"/>
  <c r="U77" i="4"/>
  <c r="U16" i="10"/>
  <c r="U47" i="4"/>
  <c r="T18" i="10"/>
  <c r="T79" i="4"/>
  <c r="U49" i="4"/>
  <c r="U12" i="10"/>
  <c r="U73" i="4"/>
  <c r="S44" i="4"/>
  <c r="S13" i="10"/>
  <c r="S74" i="4"/>
  <c r="T23" i="10"/>
  <c r="T84" i="4"/>
  <c r="T54" i="4"/>
  <c r="U22" i="10"/>
  <c r="U83" i="4"/>
  <c r="V47" i="4"/>
  <c r="U66" i="4"/>
  <c r="U5" i="10"/>
  <c r="S45" i="4"/>
  <c r="V51" i="4"/>
  <c r="U7" i="10"/>
  <c r="U68" i="4"/>
  <c r="U38" i="4"/>
  <c r="U78" i="4"/>
  <c r="U17" i="10"/>
  <c r="S14" i="10" l="1"/>
  <c r="S75" i="4"/>
  <c r="W87" i="4"/>
  <c r="Y62" i="4"/>
  <c r="U30" i="10"/>
  <c r="X61" i="4"/>
  <c r="W91" i="4"/>
  <c r="U32" i="10"/>
  <c r="X59" i="4"/>
  <c r="X63" i="4"/>
  <c r="W93" i="4"/>
  <c r="W90" i="4"/>
  <c r="V29" i="10"/>
  <c r="X90" i="4"/>
  <c r="Y60" i="4"/>
  <c r="V28" i="10"/>
  <c r="X62" i="4"/>
  <c r="Y57" i="4"/>
  <c r="X89" i="4"/>
  <c r="Y59" i="4"/>
  <c r="V31" i="10"/>
  <c r="S76" i="4"/>
  <c r="S15" i="10"/>
  <c r="T46" i="4"/>
  <c r="V39" i="4"/>
  <c r="U8" i="10"/>
  <c r="U69" i="4"/>
  <c r="U42" i="4"/>
  <c r="U11" i="10"/>
  <c r="U72" i="4"/>
  <c r="U80" i="4"/>
  <c r="U19" i="10"/>
  <c r="V50" i="4"/>
  <c r="T24" i="10"/>
  <c r="T55" i="4"/>
  <c r="T85" i="4"/>
  <c r="T71" i="4"/>
  <c r="T10" i="10"/>
  <c r="V42" i="4"/>
  <c r="U82" i="4"/>
  <c r="U21" i="10"/>
  <c r="U52" i="4"/>
  <c r="S70" i="4"/>
  <c r="S40" i="4"/>
  <c r="S9" i="10"/>
  <c r="T68" i="4"/>
  <c r="T7" i="10"/>
  <c r="T22" i="10"/>
  <c r="T83" i="4"/>
  <c r="T53" i="4"/>
  <c r="S18" i="10"/>
  <c r="S79" i="4"/>
  <c r="T40" i="4"/>
  <c r="V52" i="4"/>
  <c r="T66" i="4"/>
  <c r="T5" i="10"/>
  <c r="T36" i="4"/>
  <c r="T17" i="10"/>
  <c r="T48" i="4"/>
  <c r="T78" i="4"/>
  <c r="T37" i="4"/>
  <c r="T6" i="10"/>
  <c r="T67" i="4"/>
  <c r="T16" i="10"/>
  <c r="T77" i="4"/>
  <c r="T47" i="4"/>
  <c r="T73" i="4"/>
  <c r="T12" i="10"/>
  <c r="T81" i="4"/>
  <c r="T20" i="10"/>
  <c r="T51" i="4"/>
  <c r="U48" i="4"/>
  <c r="U36" i="4"/>
  <c r="U53" i="4"/>
  <c r="U43" i="4"/>
  <c r="V26" i="10"/>
  <c r="T49" i="4"/>
  <c r="U51" i="4"/>
  <c r="R14" i="10"/>
  <c r="R75" i="4"/>
  <c r="S23" i="10"/>
  <c r="S84" i="4"/>
  <c r="S54" i="4"/>
  <c r="R74" i="4"/>
  <c r="R13" i="10"/>
  <c r="W92" i="4" l="1"/>
  <c r="X57" i="4"/>
  <c r="W62" i="4"/>
  <c r="W63" i="4"/>
  <c r="V93" i="4"/>
  <c r="W89" i="4"/>
  <c r="V87" i="4"/>
  <c r="U28" i="10"/>
  <c r="W61" i="4"/>
  <c r="V91" i="4"/>
  <c r="U93" i="4"/>
  <c r="T30" i="10"/>
  <c r="U29" i="10"/>
  <c r="T32" i="10"/>
  <c r="V89" i="4"/>
  <c r="X60" i="4"/>
  <c r="U31" i="10"/>
  <c r="S46" i="4"/>
  <c r="R15" i="10"/>
  <c r="R76" i="4"/>
  <c r="U26" i="10"/>
  <c r="T8" i="10"/>
  <c r="T69" i="4"/>
  <c r="T39" i="4"/>
  <c r="U39" i="4"/>
  <c r="S55" i="4"/>
  <c r="S24" i="10"/>
  <c r="S85" i="4"/>
  <c r="T42" i="4"/>
  <c r="T72" i="4"/>
  <c r="T11" i="10"/>
  <c r="T50" i="4"/>
  <c r="U50" i="4"/>
  <c r="T19" i="10"/>
  <c r="T80" i="4"/>
  <c r="T41" i="4"/>
  <c r="S41" i="4"/>
  <c r="S71" i="4"/>
  <c r="S10" i="10"/>
  <c r="S7" i="10"/>
  <c r="S38" i="4"/>
  <c r="S68" i="4"/>
  <c r="Q75" i="4"/>
  <c r="Q14" i="10"/>
  <c r="R45" i="4"/>
  <c r="S6" i="10"/>
  <c r="S67" i="4"/>
  <c r="T52" i="4"/>
  <c r="T21" i="10"/>
  <c r="T82" i="4"/>
  <c r="S20" i="10"/>
  <c r="S81" i="4"/>
  <c r="S51" i="4"/>
  <c r="S43" i="4"/>
  <c r="S73" i="4"/>
  <c r="S12" i="10"/>
  <c r="S48" i="4"/>
  <c r="S78" i="4"/>
  <c r="S17" i="10"/>
  <c r="S22" i="10"/>
  <c r="S83" i="4"/>
  <c r="R84" i="4"/>
  <c r="R23" i="10"/>
  <c r="R70" i="4"/>
  <c r="R9" i="10"/>
  <c r="S47" i="4"/>
  <c r="S77" i="4"/>
  <c r="S16" i="10"/>
  <c r="Q44" i="4"/>
  <c r="Q13" i="10"/>
  <c r="Q74" i="4"/>
  <c r="R49" i="4"/>
  <c r="R79" i="4"/>
  <c r="R18" i="10"/>
  <c r="R44" i="4"/>
  <c r="T43" i="4"/>
  <c r="S66" i="4"/>
  <c r="S5" i="10"/>
  <c r="S49" i="4"/>
  <c r="T38" i="4"/>
  <c r="V92" i="4" l="1"/>
  <c r="W57" i="4"/>
  <c r="V61" i="4"/>
  <c r="U91" i="4"/>
  <c r="T28" i="10"/>
  <c r="U92" i="4"/>
  <c r="T29" i="10"/>
  <c r="V90" i="4"/>
  <c r="W60" i="4"/>
  <c r="V57" i="4"/>
  <c r="W59" i="4"/>
  <c r="S30" i="10"/>
  <c r="S32" i="10"/>
  <c r="V63" i="4"/>
  <c r="R46" i="4"/>
  <c r="Q15" i="10"/>
  <c r="Q76" i="4"/>
  <c r="S8" i="10"/>
  <c r="S69" i="4"/>
  <c r="S39" i="4"/>
  <c r="T26" i="10"/>
  <c r="S72" i="4"/>
  <c r="S11" i="10"/>
  <c r="S19" i="10"/>
  <c r="S80" i="4"/>
  <c r="S50" i="4"/>
  <c r="R24" i="10"/>
  <c r="R85" i="4"/>
  <c r="R55" i="4"/>
  <c r="R10" i="10"/>
  <c r="R71" i="4"/>
  <c r="R66" i="4"/>
  <c r="R5" i="10"/>
  <c r="R36" i="4"/>
  <c r="Q9" i="10"/>
  <c r="Q40" i="4"/>
  <c r="Q70" i="4"/>
  <c r="Q23" i="10"/>
  <c r="Q84" i="4"/>
  <c r="Q54" i="4"/>
  <c r="R83" i="4"/>
  <c r="R22" i="10"/>
  <c r="R6" i="10"/>
  <c r="R37" i="4"/>
  <c r="R67" i="4"/>
  <c r="P14" i="10"/>
  <c r="P45" i="4"/>
  <c r="P75" i="4"/>
  <c r="S36" i="4"/>
  <c r="S37" i="4"/>
  <c r="Q45" i="4"/>
  <c r="R38" i="4"/>
  <c r="R7" i="10"/>
  <c r="R68" i="4"/>
  <c r="R40" i="4"/>
  <c r="P74" i="4"/>
  <c r="P13" i="10"/>
  <c r="R47" i="4"/>
  <c r="R77" i="4"/>
  <c r="R16" i="10"/>
  <c r="R73" i="4"/>
  <c r="R12" i="10"/>
  <c r="R43" i="4"/>
  <c r="S82" i="4"/>
  <c r="S21" i="10"/>
  <c r="R78" i="4"/>
  <c r="R17" i="10"/>
  <c r="T31" i="10"/>
  <c r="R54" i="4"/>
  <c r="R51" i="4"/>
  <c r="R20" i="10"/>
  <c r="R81" i="4"/>
  <c r="Q18" i="10"/>
  <c r="Q79" i="4"/>
  <c r="S53" i="4"/>
  <c r="U87" i="4" l="1"/>
  <c r="U62" i="4"/>
  <c r="R32" i="10"/>
  <c r="U61" i="4"/>
  <c r="T91" i="4"/>
  <c r="V59" i="4"/>
  <c r="U89" i="4"/>
  <c r="R30" i="10"/>
  <c r="V60" i="4"/>
  <c r="U90" i="4"/>
  <c r="S28" i="10"/>
  <c r="T87" i="4"/>
  <c r="V62" i="4"/>
  <c r="S29" i="10"/>
  <c r="U63" i="4"/>
  <c r="T93" i="4"/>
  <c r="S31" i="10"/>
  <c r="Q46" i="4"/>
  <c r="P76" i="4"/>
  <c r="P15" i="10"/>
  <c r="R69" i="4"/>
  <c r="R39" i="4"/>
  <c r="R8" i="10"/>
  <c r="Q71" i="4"/>
  <c r="Q10" i="10"/>
  <c r="R41" i="4"/>
  <c r="S26" i="10"/>
  <c r="Q24" i="10"/>
  <c r="Q85" i="4"/>
  <c r="S42" i="4"/>
  <c r="R72" i="4"/>
  <c r="R11" i="10"/>
  <c r="R42" i="4"/>
  <c r="R80" i="4"/>
  <c r="R19" i="10"/>
  <c r="Q20" i="10"/>
  <c r="Q81" i="4"/>
  <c r="R82" i="4"/>
  <c r="R21" i="10"/>
  <c r="R52" i="4"/>
  <c r="O13" i="10"/>
  <c r="O74" i="4"/>
  <c r="Q67" i="4"/>
  <c r="Q6" i="10"/>
  <c r="Q37" i="4"/>
  <c r="Q53" i="4"/>
  <c r="Q83" i="4"/>
  <c r="Q22" i="10"/>
  <c r="S52" i="4"/>
  <c r="Q16" i="10"/>
  <c r="Q77" i="4"/>
  <c r="R53" i="4"/>
  <c r="Q12" i="10"/>
  <c r="Q43" i="4"/>
  <c r="Q73" i="4"/>
  <c r="P44" i="4"/>
  <c r="P9" i="10"/>
  <c r="P70" i="4"/>
  <c r="Q48" i="4"/>
  <c r="Q78" i="4"/>
  <c r="Q17" i="10"/>
  <c r="Q38" i="4"/>
  <c r="Q7" i="10"/>
  <c r="Q68" i="4"/>
  <c r="O14" i="10"/>
  <c r="O75" i="4"/>
  <c r="P23" i="10"/>
  <c r="P84" i="4"/>
  <c r="Q5" i="10"/>
  <c r="Q36" i="4"/>
  <c r="Q66" i="4"/>
  <c r="R48" i="4"/>
  <c r="T92" i="4" l="1"/>
  <c r="U57" i="4"/>
  <c r="S93" i="4"/>
  <c r="T63" i="4"/>
  <c r="Q32" i="10"/>
  <c r="R28" i="10"/>
  <c r="R93" i="4"/>
  <c r="R29" i="10"/>
  <c r="Q30" i="10"/>
  <c r="T61" i="4"/>
  <c r="S91" i="4"/>
  <c r="T90" i="4"/>
  <c r="U60" i="4"/>
  <c r="T62" i="4"/>
  <c r="U59" i="4"/>
  <c r="T89" i="4"/>
  <c r="R26" i="10"/>
  <c r="O15" i="10"/>
  <c r="O46" i="4"/>
  <c r="O76" i="4"/>
  <c r="P46" i="4"/>
  <c r="Q8" i="10"/>
  <c r="Q39" i="4"/>
  <c r="Q69" i="4"/>
  <c r="R31" i="10"/>
  <c r="Q72" i="4"/>
  <c r="Q11" i="10"/>
  <c r="Q42" i="4"/>
  <c r="P85" i="4"/>
  <c r="P24" i="10"/>
  <c r="P71" i="4"/>
  <c r="P41" i="4"/>
  <c r="Q41" i="4"/>
  <c r="P10" i="10"/>
  <c r="Q55" i="4"/>
  <c r="Q19" i="10"/>
  <c r="Q80" i="4"/>
  <c r="R50" i="4"/>
  <c r="P16" i="10"/>
  <c r="P77" i="4"/>
  <c r="P47" i="4"/>
  <c r="O40" i="4"/>
  <c r="O9" i="10"/>
  <c r="O70" i="4"/>
  <c r="P83" i="4"/>
  <c r="P53" i="4"/>
  <c r="P22" i="10"/>
  <c r="N14" i="10"/>
  <c r="N75" i="4"/>
  <c r="N45" i="4"/>
  <c r="P48" i="4"/>
  <c r="P78" i="4"/>
  <c r="P17" i="10"/>
  <c r="P51" i="4"/>
  <c r="P20" i="10"/>
  <c r="P81" i="4"/>
  <c r="O54" i="4"/>
  <c r="O84" i="4"/>
  <c r="O23" i="10"/>
  <c r="P68" i="4"/>
  <c r="P7" i="10"/>
  <c r="P38" i="4"/>
  <c r="P6" i="10"/>
  <c r="P67" i="4"/>
  <c r="Q52" i="4"/>
  <c r="Q82" i="4"/>
  <c r="Q21" i="10"/>
  <c r="P54" i="4"/>
  <c r="P40" i="4"/>
  <c r="Q51" i="4"/>
  <c r="N74" i="4"/>
  <c r="N44" i="4"/>
  <c r="N13" i="10"/>
  <c r="O44" i="4"/>
  <c r="P5" i="10"/>
  <c r="P36" i="4"/>
  <c r="P66" i="4"/>
  <c r="O45" i="4"/>
  <c r="P12" i="10"/>
  <c r="P73" i="4"/>
  <c r="P43" i="4"/>
  <c r="Q47" i="4"/>
  <c r="S87" i="4" l="1"/>
  <c r="T57" i="4"/>
  <c r="S63" i="4"/>
  <c r="S92" i="4"/>
  <c r="R92" i="4"/>
  <c r="Q28" i="10"/>
  <c r="Q29" i="10"/>
  <c r="P30" i="10"/>
  <c r="S57" i="4"/>
  <c r="P32" i="10"/>
  <c r="S61" i="4"/>
  <c r="R91" i="4"/>
  <c r="T59" i="4"/>
  <c r="S89" i="4"/>
  <c r="T60" i="4"/>
  <c r="S90" i="4"/>
  <c r="Q31" i="10"/>
  <c r="N15" i="10"/>
  <c r="N76" i="4"/>
  <c r="P69" i="4"/>
  <c r="P8" i="10"/>
  <c r="Q26" i="10"/>
  <c r="O85" i="4"/>
  <c r="O24" i="10"/>
  <c r="O55" i="4"/>
  <c r="O41" i="4"/>
  <c r="O71" i="4"/>
  <c r="O10" i="10"/>
  <c r="P11" i="10"/>
  <c r="P72" i="4"/>
  <c r="Q50" i="4"/>
  <c r="P19" i="10"/>
  <c r="P80" i="4"/>
  <c r="P55" i="4"/>
  <c r="O67" i="4"/>
  <c r="O37" i="4"/>
  <c r="O6" i="10"/>
  <c r="O53" i="4"/>
  <c r="O83" i="4"/>
  <c r="O22" i="10"/>
  <c r="P37" i="4"/>
  <c r="N9" i="10"/>
  <c r="N70" i="4"/>
  <c r="O12" i="10"/>
  <c r="O73" i="4"/>
  <c r="P21" i="10"/>
  <c r="P52" i="4"/>
  <c r="P82" i="4"/>
  <c r="O51" i="4"/>
  <c r="O20" i="10"/>
  <c r="O81" i="4"/>
  <c r="O78" i="4"/>
  <c r="O17" i="10"/>
  <c r="M13" i="10"/>
  <c r="M74" i="4"/>
  <c r="O47" i="4"/>
  <c r="O77" i="4"/>
  <c r="O16" i="10"/>
  <c r="O36" i="4"/>
  <c r="O5" i="10"/>
  <c r="O66" i="4"/>
  <c r="O7" i="10"/>
  <c r="O38" i="4"/>
  <c r="O68" i="4"/>
  <c r="N84" i="4"/>
  <c r="N54" i="4"/>
  <c r="N23" i="10"/>
  <c r="M45" i="4"/>
  <c r="M75" i="4"/>
  <c r="M14" i="10"/>
  <c r="S62" i="4" l="1"/>
  <c r="R87" i="4"/>
  <c r="O30" i="10"/>
  <c r="P29" i="10"/>
  <c r="O32" i="10"/>
  <c r="Q92" i="4"/>
  <c r="R61" i="4"/>
  <c r="Q91" i="4"/>
  <c r="Q90" i="4"/>
  <c r="S60" i="4"/>
  <c r="R90" i="4"/>
  <c r="S59" i="4"/>
  <c r="R89" i="4"/>
  <c r="P28" i="10"/>
  <c r="Q87" i="4"/>
  <c r="R63" i="4"/>
  <c r="Q93" i="4"/>
  <c r="P31" i="10"/>
  <c r="N46" i="4"/>
  <c r="M15" i="10"/>
  <c r="M76" i="4"/>
  <c r="P26" i="10"/>
  <c r="P39" i="4"/>
  <c r="O69" i="4"/>
  <c r="O8" i="10"/>
  <c r="O39" i="4"/>
  <c r="O42" i="4"/>
  <c r="P42" i="4"/>
  <c r="O72" i="4"/>
  <c r="O11" i="10"/>
  <c r="N24" i="10"/>
  <c r="N85" i="4"/>
  <c r="O80" i="4"/>
  <c r="O50" i="4"/>
  <c r="O19" i="10"/>
  <c r="N10" i="10"/>
  <c r="N71" i="4"/>
  <c r="P50" i="4"/>
  <c r="N73" i="4"/>
  <c r="N12" i="10"/>
  <c r="N43" i="4"/>
  <c r="N78" i="4"/>
  <c r="N17" i="10"/>
  <c r="M40" i="4"/>
  <c r="M70" i="4"/>
  <c r="M9" i="10"/>
  <c r="L74" i="4"/>
  <c r="L13" i="10"/>
  <c r="N6" i="10"/>
  <c r="N37" i="4"/>
  <c r="N67" i="4"/>
  <c r="N68" i="4"/>
  <c r="N7" i="10"/>
  <c r="N38" i="4"/>
  <c r="M44" i="4"/>
  <c r="L14" i="10"/>
  <c r="L75" i="4"/>
  <c r="N47" i="4"/>
  <c r="N16" i="10"/>
  <c r="N77" i="4"/>
  <c r="O43" i="4"/>
  <c r="N40" i="4"/>
  <c r="O21" i="10"/>
  <c r="O82" i="4"/>
  <c r="N53" i="4"/>
  <c r="N22" i="10"/>
  <c r="N83" i="4"/>
  <c r="M54" i="4"/>
  <c r="M84" i="4"/>
  <c r="M23" i="10"/>
  <c r="N66" i="4"/>
  <c r="N36" i="4"/>
  <c r="N5" i="10"/>
  <c r="O48" i="4"/>
  <c r="N81" i="4"/>
  <c r="N51" i="4"/>
  <c r="N20" i="10"/>
  <c r="R57" i="4" l="1"/>
  <c r="R60" i="4"/>
  <c r="P93" i="4"/>
  <c r="Q63" i="4"/>
  <c r="N32" i="10"/>
  <c r="R62" i="4"/>
  <c r="Q61" i="4"/>
  <c r="P91" i="4"/>
  <c r="O28" i="10"/>
  <c r="O29" i="10"/>
  <c r="R59" i="4"/>
  <c r="Q89" i="4"/>
  <c r="Q62" i="4"/>
  <c r="N30" i="10"/>
  <c r="O31" i="10"/>
  <c r="M46" i="4"/>
  <c r="L46" i="4"/>
  <c r="L76" i="4"/>
  <c r="L15" i="10"/>
  <c r="O26" i="10"/>
  <c r="N8" i="10"/>
  <c r="N39" i="4"/>
  <c r="N69" i="4"/>
  <c r="M55" i="4"/>
  <c r="M24" i="10"/>
  <c r="M85" i="4"/>
  <c r="N50" i="4"/>
  <c r="N19" i="10"/>
  <c r="N80" i="4"/>
  <c r="N11" i="10"/>
  <c r="N72" i="4"/>
  <c r="N41" i="4"/>
  <c r="M10" i="10"/>
  <c r="M71" i="4"/>
  <c r="N55" i="4"/>
  <c r="K75" i="4"/>
  <c r="K74" i="4"/>
  <c r="K44" i="4"/>
  <c r="M51" i="4"/>
  <c r="M81" i="4"/>
  <c r="M20" i="10"/>
  <c r="N52" i="4"/>
  <c r="N21" i="10"/>
  <c r="N82" i="4"/>
  <c r="M78" i="4"/>
  <c r="M48" i="4"/>
  <c r="M17" i="10"/>
  <c r="M68" i="4"/>
  <c r="M7" i="10"/>
  <c r="M38" i="4"/>
  <c r="M36" i="4"/>
  <c r="M66" i="4"/>
  <c r="M5" i="10"/>
  <c r="M73" i="4"/>
  <c r="M12" i="10"/>
  <c r="M43" i="4"/>
  <c r="L45" i="4"/>
  <c r="M47" i="4"/>
  <c r="M77" i="4"/>
  <c r="M16" i="10"/>
  <c r="L84" i="4"/>
  <c r="L23" i="10"/>
  <c r="L54" i="4"/>
  <c r="M22" i="10"/>
  <c r="M53" i="4"/>
  <c r="M83" i="4"/>
  <c r="L9" i="10"/>
  <c r="L70" i="4"/>
  <c r="L40" i="4"/>
  <c r="L44" i="4"/>
  <c r="O52" i="4"/>
  <c r="M67" i="4"/>
  <c r="M37" i="4"/>
  <c r="M6" i="10"/>
  <c r="N48" i="4"/>
  <c r="P92" i="4" l="1"/>
  <c r="Q57" i="4"/>
  <c r="M30" i="10"/>
  <c r="O92" i="4"/>
  <c r="P57" i="4"/>
  <c r="O89" i="4"/>
  <c r="Q59" i="4"/>
  <c r="P89" i="4"/>
  <c r="M32" i="10"/>
  <c r="N28" i="10"/>
  <c r="N29" i="10"/>
  <c r="Q60" i="4"/>
  <c r="P90" i="4"/>
  <c r="P63" i="4"/>
  <c r="O93" i="4"/>
  <c r="P87" i="4"/>
  <c r="P61" i="4"/>
  <c r="O91" i="4"/>
  <c r="K76" i="4"/>
  <c r="N26" i="10"/>
  <c r="M69" i="4"/>
  <c r="M39" i="4"/>
  <c r="M8" i="10"/>
  <c r="M80" i="4"/>
  <c r="M50" i="4"/>
  <c r="M19" i="10"/>
  <c r="N31" i="10"/>
  <c r="N42" i="4"/>
  <c r="M72" i="4"/>
  <c r="M11" i="10"/>
  <c r="L71" i="4"/>
  <c r="L41" i="4"/>
  <c r="L10" i="10"/>
  <c r="M41" i="4"/>
  <c r="L85" i="4"/>
  <c r="L24" i="10"/>
  <c r="K84" i="4"/>
  <c r="L48" i="4"/>
  <c r="L78" i="4"/>
  <c r="L17" i="10"/>
  <c r="L20" i="10"/>
  <c r="L81" i="4"/>
  <c r="L22" i="10"/>
  <c r="L83" i="4"/>
  <c r="J45" i="4"/>
  <c r="J75" i="4"/>
  <c r="M82" i="4"/>
  <c r="M21" i="10"/>
  <c r="K45" i="4"/>
  <c r="L68" i="4"/>
  <c r="L7" i="10"/>
  <c r="L12" i="10"/>
  <c r="L73" i="4"/>
  <c r="J44" i="4"/>
  <c r="J74" i="4"/>
  <c r="L6" i="10"/>
  <c r="L37" i="4"/>
  <c r="L67" i="4"/>
  <c r="K40" i="4"/>
  <c r="K70" i="4"/>
  <c r="L77" i="4"/>
  <c r="L47" i="4"/>
  <c r="L16" i="10"/>
  <c r="L5" i="10"/>
  <c r="L66" i="4"/>
  <c r="P62" i="4" l="1"/>
  <c r="O87" i="4"/>
  <c r="P59" i="4"/>
  <c r="M28" i="10"/>
  <c r="O63" i="4"/>
  <c r="N93" i="4"/>
  <c r="P60" i="4"/>
  <c r="O90" i="4"/>
  <c r="O57" i="4"/>
  <c r="M29" i="10"/>
  <c r="L32" i="10"/>
  <c r="O61" i="4"/>
  <c r="N91" i="4"/>
  <c r="O62" i="4"/>
  <c r="L30" i="10"/>
  <c r="M31" i="10"/>
  <c r="K46" i="4"/>
  <c r="J46" i="4"/>
  <c r="J76" i="4"/>
  <c r="M26" i="10"/>
  <c r="L8" i="10"/>
  <c r="L69" i="4"/>
  <c r="K71" i="4"/>
  <c r="K41" i="4"/>
  <c r="K85" i="4"/>
  <c r="K55" i="4"/>
  <c r="L50" i="4"/>
  <c r="L80" i="4"/>
  <c r="L19" i="10"/>
  <c r="L55" i="4"/>
  <c r="L11" i="10"/>
  <c r="L72" i="4"/>
  <c r="M42" i="4"/>
  <c r="L42" i="4"/>
  <c r="K66" i="4"/>
  <c r="K36" i="4"/>
  <c r="K73" i="4"/>
  <c r="K43" i="4"/>
  <c r="K38" i="4"/>
  <c r="K68" i="4"/>
  <c r="L82" i="4"/>
  <c r="L21" i="10"/>
  <c r="M52" i="4"/>
  <c r="K67" i="4"/>
  <c r="K37" i="4"/>
  <c r="L43" i="4"/>
  <c r="K83" i="4"/>
  <c r="J84" i="4"/>
  <c r="L53" i="4"/>
  <c r="J40" i="4"/>
  <c r="J70" i="4"/>
  <c r="I45" i="4"/>
  <c r="I75" i="4"/>
  <c r="L38" i="4"/>
  <c r="K51" i="4"/>
  <c r="K81" i="4"/>
  <c r="K48" i="4"/>
  <c r="K78" i="4"/>
  <c r="K54" i="4"/>
  <c r="L36" i="4"/>
  <c r="K77" i="4"/>
  <c r="K47" i="4"/>
  <c r="I74" i="4"/>
  <c r="I44" i="4"/>
  <c r="L51" i="4"/>
  <c r="N92" i="4" l="1"/>
  <c r="N87" i="4"/>
  <c r="N57" i="4"/>
  <c r="L28" i="10"/>
  <c r="O59" i="4"/>
  <c r="N89" i="4"/>
  <c r="O60" i="4"/>
  <c r="N90" i="4"/>
  <c r="L29" i="10"/>
  <c r="L93" i="4"/>
  <c r="M92" i="4"/>
  <c r="N63" i="4"/>
  <c r="M93" i="4"/>
  <c r="N61" i="4"/>
  <c r="M91" i="4"/>
  <c r="I76" i="4"/>
  <c r="L26" i="10"/>
  <c r="L39" i="4"/>
  <c r="K39" i="4"/>
  <c r="K69" i="4"/>
  <c r="J85" i="4"/>
  <c r="J71" i="4"/>
  <c r="K72" i="4"/>
  <c r="K80" i="4"/>
  <c r="L31" i="10"/>
  <c r="I84" i="4"/>
  <c r="I54" i="4"/>
  <c r="H74" i="4"/>
  <c r="J48" i="4"/>
  <c r="J78" i="4"/>
  <c r="I40" i="4"/>
  <c r="I70" i="4"/>
  <c r="J68" i="4"/>
  <c r="J38" i="4"/>
  <c r="K82" i="4"/>
  <c r="K52" i="4"/>
  <c r="J83" i="4"/>
  <c r="J53" i="4"/>
  <c r="J77" i="4"/>
  <c r="K53" i="4"/>
  <c r="J81" i="4"/>
  <c r="H45" i="4"/>
  <c r="H75" i="4"/>
  <c r="L52" i="4"/>
  <c r="J66" i="4"/>
  <c r="J36" i="4"/>
  <c r="J67" i="4"/>
  <c r="J73" i="4"/>
  <c r="J54" i="4"/>
  <c r="M87" i="4" l="1"/>
  <c r="N62" i="4"/>
  <c r="N59" i="4"/>
  <c r="M89" i="4"/>
  <c r="N60" i="4"/>
  <c r="M90" i="4"/>
  <c r="M61" i="4"/>
  <c r="L91" i="4"/>
  <c r="L90" i="4"/>
  <c r="M63" i="4"/>
  <c r="M62" i="4"/>
  <c r="I46" i="4"/>
  <c r="H76" i="4"/>
  <c r="J69" i="4"/>
  <c r="J72" i="4"/>
  <c r="K42" i="4"/>
  <c r="J80" i="4"/>
  <c r="K50" i="4"/>
  <c r="I41" i="4"/>
  <c r="I71" i="4"/>
  <c r="J41" i="4"/>
  <c r="I55" i="4"/>
  <c r="I85" i="4"/>
  <c r="J55" i="4"/>
  <c r="I47" i="4"/>
  <c r="I77" i="4"/>
  <c r="H70" i="4"/>
  <c r="G74" i="4"/>
  <c r="I73" i="4"/>
  <c r="I43" i="4"/>
  <c r="G75" i="4"/>
  <c r="G45" i="4"/>
  <c r="J43" i="4"/>
  <c r="I67" i="4"/>
  <c r="I37" i="4"/>
  <c r="H84" i="4"/>
  <c r="H54" i="4"/>
  <c r="I36" i="4"/>
  <c r="I66" i="4"/>
  <c r="I51" i="4"/>
  <c r="I81" i="4"/>
  <c r="I78" i="4"/>
  <c r="H44" i="4"/>
  <c r="J37" i="4"/>
  <c r="J51" i="4"/>
  <c r="J47" i="4"/>
  <c r="I83" i="4"/>
  <c r="J52" i="4"/>
  <c r="J82" i="4"/>
  <c r="I38" i="4"/>
  <c r="I68" i="4"/>
  <c r="M57" i="4" l="1"/>
  <c r="L57" i="4"/>
  <c r="L87" i="4"/>
  <c r="M60" i="4"/>
  <c r="L92" i="4"/>
  <c r="M59" i="4"/>
  <c r="L89" i="4"/>
  <c r="H46" i="4"/>
  <c r="G46" i="4"/>
  <c r="G76" i="4"/>
  <c r="J39" i="4"/>
  <c r="I39" i="4"/>
  <c r="I69" i="4"/>
  <c r="I80" i="4"/>
  <c r="I72" i="4"/>
  <c r="H41" i="4"/>
  <c r="H71" i="4"/>
  <c r="J42" i="4"/>
  <c r="H85" i="4"/>
  <c r="H55" i="4"/>
  <c r="J50" i="4"/>
  <c r="H53" i="4"/>
  <c r="H83" i="4"/>
  <c r="H78" i="4"/>
  <c r="H48" i="4"/>
  <c r="G70" i="4"/>
  <c r="I82" i="4"/>
  <c r="F45" i="4"/>
  <c r="F75" i="4"/>
  <c r="F44" i="4"/>
  <c r="F74" i="4"/>
  <c r="H66" i="4"/>
  <c r="H36" i="4"/>
  <c r="H40" i="4"/>
  <c r="H81" i="4"/>
  <c r="H43" i="4"/>
  <c r="H73" i="4"/>
  <c r="H47" i="4"/>
  <c r="H77" i="4"/>
  <c r="I53" i="4"/>
  <c r="I48" i="4"/>
  <c r="G54" i="4"/>
  <c r="G84" i="4"/>
  <c r="H38" i="4"/>
  <c r="H68" i="4"/>
  <c r="G44" i="4"/>
  <c r="H67" i="4"/>
  <c r="H37" i="4"/>
  <c r="K87" i="4" l="1"/>
  <c r="K57" i="4"/>
  <c r="F76" i="4"/>
  <c r="H39" i="4"/>
  <c r="H69" i="4"/>
  <c r="G41" i="4"/>
  <c r="G71" i="4"/>
  <c r="I42" i="4"/>
  <c r="H72" i="4"/>
  <c r="G85" i="4"/>
  <c r="H80" i="4"/>
  <c r="I50" i="4"/>
  <c r="F54" i="4"/>
  <c r="F84" i="4"/>
  <c r="G81" i="4"/>
  <c r="H52" i="4"/>
  <c r="H82" i="4"/>
  <c r="H51" i="4"/>
  <c r="E75" i="4"/>
  <c r="I52" i="4"/>
  <c r="G68" i="4"/>
  <c r="G38" i="4"/>
  <c r="G36" i="4"/>
  <c r="G66" i="4"/>
  <c r="G48" i="4"/>
  <c r="G78" i="4"/>
  <c r="G77" i="4"/>
  <c r="E74" i="4"/>
  <c r="E44" i="4"/>
  <c r="F40" i="4"/>
  <c r="F70" i="4"/>
  <c r="G43" i="4"/>
  <c r="G73" i="4"/>
  <c r="G67" i="4"/>
  <c r="G40" i="4"/>
  <c r="G53" i="4"/>
  <c r="G83" i="4"/>
  <c r="J87" i="4" l="1"/>
  <c r="F46" i="4"/>
  <c r="E46" i="4"/>
  <c r="E76" i="4"/>
  <c r="G69" i="4"/>
  <c r="F85" i="4"/>
  <c r="F55" i="4"/>
  <c r="G55" i="4"/>
  <c r="H42" i="4"/>
  <c r="G72" i="4"/>
  <c r="H50" i="4"/>
  <c r="G50" i="4"/>
  <c r="G80" i="4"/>
  <c r="F41" i="4"/>
  <c r="F71" i="4"/>
  <c r="F47" i="4"/>
  <c r="F77" i="4"/>
  <c r="F83" i="4"/>
  <c r="G82" i="4"/>
  <c r="F51" i="4"/>
  <c r="F81" i="4"/>
  <c r="G51" i="4"/>
  <c r="F67" i="4"/>
  <c r="D75" i="4"/>
  <c r="E84" i="4"/>
  <c r="E54" i="4"/>
  <c r="F66" i="4"/>
  <c r="F36" i="4"/>
  <c r="F73" i="4"/>
  <c r="E45" i="4"/>
  <c r="G37" i="4"/>
  <c r="E70" i="4"/>
  <c r="G47" i="4"/>
  <c r="D44" i="4"/>
  <c r="D74" i="4"/>
  <c r="F78" i="4"/>
  <c r="F48" i="4"/>
  <c r="F68" i="4"/>
  <c r="F38" i="4"/>
  <c r="I87" i="4" l="1"/>
  <c r="J57" i="4"/>
  <c r="D76" i="4"/>
  <c r="G39" i="4"/>
  <c r="F39" i="4"/>
  <c r="F69" i="4"/>
  <c r="F42" i="4"/>
  <c r="F72" i="4"/>
  <c r="E41" i="4"/>
  <c r="E71" i="4"/>
  <c r="F80" i="4"/>
  <c r="E85" i="4"/>
  <c r="G42" i="4"/>
  <c r="E36" i="4"/>
  <c r="E66" i="4"/>
  <c r="E78" i="4"/>
  <c r="E73" i="4"/>
  <c r="E43" i="4"/>
  <c r="C75" i="4"/>
  <c r="F82" i="4"/>
  <c r="F52" i="4"/>
  <c r="D84" i="4"/>
  <c r="D54" i="4"/>
  <c r="E67" i="4"/>
  <c r="E37" i="4"/>
  <c r="E83" i="4"/>
  <c r="E53" i="4"/>
  <c r="G52" i="4"/>
  <c r="D70" i="4"/>
  <c r="F53" i="4"/>
  <c r="E77" i="4"/>
  <c r="E68" i="4"/>
  <c r="E38" i="4"/>
  <c r="F37" i="4"/>
  <c r="C74" i="4"/>
  <c r="C44" i="4"/>
  <c r="E40" i="4"/>
  <c r="F43" i="4"/>
  <c r="D45" i="4"/>
  <c r="E81" i="4"/>
  <c r="H87" i="4" l="1"/>
  <c r="I57" i="4"/>
  <c r="D46" i="4"/>
  <c r="C76" i="4"/>
  <c r="B76" i="4"/>
  <c r="E69" i="4"/>
  <c r="E39" i="4"/>
  <c r="F50" i="4"/>
  <c r="E80" i="4"/>
  <c r="D55" i="4"/>
  <c r="D85" i="4"/>
  <c r="D71" i="4"/>
  <c r="E55" i="4"/>
  <c r="E72" i="4"/>
  <c r="D68" i="4"/>
  <c r="D38" i="4"/>
  <c r="C84" i="4"/>
  <c r="C54" i="4"/>
  <c r="D83" i="4"/>
  <c r="D53" i="4"/>
  <c r="D67" i="4"/>
  <c r="D43" i="4"/>
  <c r="D73" i="4"/>
  <c r="C40" i="4"/>
  <c r="C70" i="4"/>
  <c r="D78" i="4"/>
  <c r="D66" i="4"/>
  <c r="D36" i="4"/>
  <c r="B74" i="4"/>
  <c r="B75" i="4"/>
  <c r="D81" i="4"/>
  <c r="D51" i="4"/>
  <c r="D47" i="4"/>
  <c r="D77" i="4"/>
  <c r="C45" i="4"/>
  <c r="E51" i="4"/>
  <c r="E47" i="4"/>
  <c r="D40" i="4"/>
  <c r="E52" i="4"/>
  <c r="E82" i="4"/>
  <c r="E48" i="4"/>
  <c r="H57" i="4" l="1"/>
  <c r="G87" i="4"/>
  <c r="C46" i="4"/>
  <c r="D69" i="4"/>
  <c r="D72" i="4"/>
  <c r="D41" i="4"/>
  <c r="B71" i="4"/>
  <c r="C71" i="4"/>
  <c r="E42" i="4"/>
  <c r="B85" i="4"/>
  <c r="C85" i="4"/>
  <c r="E50" i="4"/>
  <c r="D80" i="4"/>
  <c r="D50" i="4"/>
  <c r="C67" i="4"/>
  <c r="C37" i="4"/>
  <c r="C36" i="4"/>
  <c r="C66" i="4"/>
  <c r="C47" i="4"/>
  <c r="C77" i="4"/>
  <c r="B84" i="4"/>
  <c r="C81" i="4"/>
  <c r="C51" i="4"/>
  <c r="B70" i="4"/>
  <c r="D82" i="4"/>
  <c r="D52" i="4"/>
  <c r="C78" i="4"/>
  <c r="C83" i="4"/>
  <c r="C53" i="4"/>
  <c r="C43" i="4"/>
  <c r="C73" i="4"/>
  <c r="D48" i="4"/>
  <c r="D37" i="4"/>
  <c r="C68" i="4"/>
  <c r="G57" i="4" l="1"/>
  <c r="F87" i="4"/>
  <c r="C41" i="4"/>
  <c r="D39" i="4"/>
  <c r="C69" i="4"/>
  <c r="C55" i="4"/>
  <c r="D42" i="4"/>
  <c r="C72" i="4"/>
  <c r="B72" i="4"/>
  <c r="C80" i="4"/>
  <c r="C82" i="4"/>
  <c r="C52" i="4"/>
  <c r="B66" i="4"/>
  <c r="B68" i="4"/>
  <c r="B78" i="4"/>
  <c r="C48" i="4"/>
  <c r="C38" i="4"/>
  <c r="B73" i="4"/>
  <c r="B81" i="4"/>
  <c r="B83" i="4"/>
  <c r="B77" i="4"/>
  <c r="B67" i="4"/>
  <c r="E87" i="4" l="1"/>
  <c r="F57" i="4"/>
  <c r="C39" i="4"/>
  <c r="B69" i="4"/>
  <c r="C50" i="4"/>
  <c r="B80" i="4"/>
  <c r="C42" i="4"/>
  <c r="B82" i="4"/>
  <c r="E57" i="4" l="1"/>
  <c r="D87" i="4"/>
  <c r="D57" i="4" l="1"/>
  <c r="C87" i="4"/>
  <c r="B87" i="4" l="1"/>
  <c r="C57" i="4"/>
</calcChain>
</file>

<file path=xl/sharedStrings.xml><?xml version="1.0" encoding="utf-8"?>
<sst xmlns="http://schemas.openxmlformats.org/spreadsheetml/2006/main" count="177" uniqueCount="40">
  <si>
    <t>Piemonte</t>
  </si>
  <si>
    <t>Valle d'Aosta</t>
  </si>
  <si>
    <t>Lombardia</t>
  </si>
  <si>
    <t>Trentino A.A.</t>
  </si>
  <si>
    <t>Veneto</t>
  </si>
  <si>
    <t>Friuli V.G.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</si>
  <si>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</si>
  <si>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</si>
  <si>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</si>
  <si>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</si>
  <si>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</si>
  <si>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</si>
  <si>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</si>
  <si>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</si>
  <si>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</si>
  <si>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</si>
  <si>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</si>
  <si>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</si>
  <si>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</si>
  <si>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</si>
  <si>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Variazione percentuale annua</t>
  </si>
  <si>
    <t>-</t>
  </si>
  <si>
    <t>Italia</t>
  </si>
  <si>
    <t>Numeri indici (2000=100)</t>
  </si>
  <si>
    <t>Valle D'Aosta</t>
  </si>
  <si>
    <t>Trentino A.A</t>
  </si>
  <si>
    <t>Friuli V.Giulia</t>
  </si>
  <si>
    <t>Centro</t>
  </si>
  <si>
    <t>Meridione</t>
  </si>
  <si>
    <t>Isole</t>
  </si>
  <si>
    <t>Nord-ovest</t>
  </si>
  <si>
    <t>Nord-est</t>
  </si>
  <si>
    <t xml:space="preserve">Sardegna </t>
  </si>
  <si>
    <t>euro per ettaro</t>
  </si>
  <si>
    <t>Regione/circoscrizione</t>
  </si>
  <si>
    <t>Fonte: ISTAT, Censimenti dell'Agricoltura italiana.</t>
  </si>
  <si>
    <t>Fonte: CREA</t>
  </si>
  <si>
    <t>Tab. 4 - Superficie Agricola Utilizzata per regione e circoscrizione (ettari)</t>
  </si>
  <si>
    <t>Tab. 3 - Stima dello stock di capitale fondiario per regione e circoscrizione (milioni di euro-lire fino al 2000, dal 2001 milioni di euro correnti)</t>
  </si>
  <si>
    <t>Tab. 1 - Valori fondiari medi per regione e circoscrizione (euro-lire fino al 2000, euro dal 2001 in valori correnti)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</si>
</sst>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"/>
    <numFmt numFmtId="167" formatCode="#,##0.00000000000000000"/>
  </numFmts>
  <fonts count="22" x14ac:knownFonts="1">
    <font>
      <sz val="10"/>
      <name val="Courier"/>
    </font>
    <font>
      <sz val="10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i/>
      <sz val="10"/>
      <name val="Times New Roman"/>
      <family val="1"/>
    </font>
    <font>
      <sz val="10"/>
      <name val="Courier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164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9" fillId="3" borderId="0" applyNumberFormat="0" applyBorder="0" applyAlignment="0" applyProtection="0"/>
    <xf numFmtId="0" fontId="11" fillId="20" borderId="1" applyNumberFormat="0" applyAlignment="0" applyProtection="0"/>
    <xf numFmtId="0" fontId="13" fillId="21" borderId="3" applyNumberFormat="0" applyAlignment="0" applyProtection="0"/>
    <xf numFmtId="0" fontId="16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0" fillId="22" borderId="0" applyNumberFormat="0" applyBorder="0" applyAlignment="0" applyProtection="0"/>
    <xf numFmtId="0" fontId="1" fillId="0" borderId="0"/>
    <xf numFmtId="164" fontId="15" fillId="0" borderId="0"/>
    <xf numFmtId="0" fontId="1" fillId="0" borderId="0"/>
    <xf numFmtId="0" fontId="15" fillId="23" borderId="7" applyNumberFormat="0" applyFont="0" applyAlignment="0" applyProtection="0"/>
    <xf numFmtId="0" fontId="4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4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47">
    <xf numFmtId="164" fontId="0" fillId="0" borderId="0" xfId="0"/>
    <xf numFmtId="164" fontId="2" fillId="0" borderId="0" xfId="0" applyFont="1"/>
    <xf numFmtId="164" fontId="2" fillId="0" borderId="9" xfId="0" applyFont="1" applyFill="1" applyBorder="1"/>
    <xf numFmtId="164" fontId="2" fillId="0" borderId="0" xfId="0" applyFont="1" applyFill="1" applyBorder="1"/>
    <xf numFmtId="164" fontId="2" fillId="0" borderId="0" xfId="0" applyFont="1" applyFill="1"/>
    <xf numFmtId="3" fontId="2" fillId="0" borderId="0" xfId="0" applyNumberFormat="1" applyFont="1" applyFill="1"/>
    <xf numFmtId="165" fontId="2" fillId="0" borderId="0" xfId="0" applyNumberFormat="1" applyFont="1" applyFill="1"/>
    <xf numFmtId="165" fontId="2" fillId="0" borderId="0" xfId="0" applyNumberFormat="1" applyFont="1" applyFill="1" applyAlignment="1">
      <alignment horizontal="right"/>
    </xf>
    <xf numFmtId="1" fontId="2" fillId="0" borderId="0" xfId="0" applyNumberFormat="1" applyFont="1" applyFill="1"/>
    <xf numFmtId="1" fontId="2" fillId="0" borderId="10" xfId="0" applyNumberFormat="1" applyFont="1" applyFill="1" applyBorder="1"/>
    <xf numFmtId="3" fontId="2" fillId="0" borderId="0" xfId="0" applyNumberFormat="1" applyFont="1" applyFill="1" applyAlignment="1">
      <alignment horizontal="right"/>
    </xf>
    <xf numFmtId="0" fontId="2" fillId="0" borderId="0" xfId="36" applyFont="1"/>
    <xf numFmtId="0" fontId="2" fillId="0" borderId="10" xfId="36" applyFont="1" applyBorder="1"/>
    <xf numFmtId="0" fontId="2" fillId="0" borderId="0" xfId="36" applyFont="1" applyBorder="1"/>
    <xf numFmtId="3" fontId="2" fillId="0" borderId="0" xfId="36" applyNumberFormat="1" applyFont="1"/>
    <xf numFmtId="3" fontId="2" fillId="0" borderId="0" xfId="36" applyNumberFormat="1" applyFont="1" applyBorder="1"/>
    <xf numFmtId="0" fontId="2" fillId="0" borderId="9" xfId="36" applyFont="1" applyBorder="1"/>
    <xf numFmtId="2" fontId="2" fillId="0" borderId="0" xfId="0" applyNumberFormat="1" applyFont="1" applyFill="1"/>
    <xf numFmtId="3" fontId="2" fillId="0" borderId="0" xfId="36" applyNumberFormat="1" applyFont="1" applyFill="1"/>
    <xf numFmtId="0" fontId="2" fillId="0" borderId="0" xfId="36" applyFont="1" applyFill="1"/>
    <xf numFmtId="3" fontId="2" fillId="0" borderId="0" xfId="36" applyNumberFormat="1" applyFont="1" applyFill="1" applyBorder="1"/>
    <xf numFmtId="49" fontId="2" fillId="0" borderId="0" xfId="0" applyNumberFormat="1" applyFont="1" applyFill="1" applyBorder="1"/>
    <xf numFmtId="49" fontId="2" fillId="0" borderId="0" xfId="0" applyNumberFormat="1" applyFont="1" applyFill="1"/>
    <xf numFmtId="49" fontId="2" fillId="0" borderId="9" xfId="0" applyNumberFormat="1" applyFont="1" applyFill="1" applyBorder="1"/>
    <xf numFmtId="49" fontId="2" fillId="0" borderId="9" xfId="38" applyNumberFormat="1" applyFont="1" applyFill="1" applyBorder="1" applyAlignment="1" applyProtection="1">
      <alignment horizontal="left"/>
    </xf>
    <xf numFmtId="0" fontId="2" fillId="0" borderId="0" xfId="38" applyFont="1" applyFill="1" applyBorder="1" applyAlignment="1" applyProtection="1">
      <alignment horizontal="left"/>
    </xf>
    <xf numFmtId="49" fontId="2" fillId="0" borderId="10" xfId="36" applyNumberFormat="1" applyFont="1" applyFill="1" applyBorder="1"/>
    <xf numFmtId="167" fontId="2" fillId="0" borderId="0" xfId="0" applyNumberFormat="1" applyFont="1" applyFill="1"/>
    <xf numFmtId="49" fontId="2" fillId="0" borderId="0" xfId="0" quotePrefix="1" applyNumberFormat="1" applyFont="1" applyFill="1" applyAlignment="1" applyProtection="1">
      <alignment horizontal="left"/>
    </xf>
    <xf numFmtId="164" fontId="2" fillId="0" borderId="0" xfId="0" quotePrefix="1" applyFont="1" applyFill="1" applyAlignment="1" applyProtection="1">
      <alignment horizontal="left"/>
    </xf>
    <xf numFmtId="49" fontId="3" fillId="0" borderId="0" xfId="0" applyNumberFormat="1" applyFont="1" applyFill="1"/>
    <xf numFmtId="49" fontId="2" fillId="0" borderId="9" xfId="0" applyNumberFormat="1" applyFont="1" applyFill="1" applyBorder="1" applyAlignment="1" applyProtection="1">
      <alignment horizontal="left"/>
    </xf>
    <xf numFmtId="164" fontId="2" fillId="0" borderId="9" xfId="0" applyFont="1" applyFill="1" applyBorder="1" applyAlignment="1" applyProtection="1">
      <alignment horizontal="left"/>
    </xf>
    <xf numFmtId="1" fontId="2" fillId="0" borderId="0" xfId="0" applyNumberFormat="1" applyFont="1" applyFill="1" applyAlignment="1" applyProtection="1">
      <alignment horizontal="right"/>
    </xf>
    <xf numFmtId="1" fontId="2" fillId="0" borderId="0" xfId="0" applyNumberFormat="1" applyFont="1" applyFill="1" applyProtection="1"/>
    <xf numFmtId="49" fontId="2" fillId="0" borderId="0" xfId="0" applyNumberFormat="1" applyFont="1" applyFill="1" applyAlignment="1" applyProtection="1">
      <alignment horizontal="center"/>
    </xf>
    <xf numFmtId="164" fontId="2" fillId="0" borderId="0" xfId="0" applyFont="1" applyFill="1" applyAlignment="1" applyProtection="1">
      <alignment horizontal="center"/>
    </xf>
    <xf numFmtId="49" fontId="20" fillId="0" borderId="0" xfId="0" applyNumberFormat="1" applyFont="1" applyFill="1" applyAlignment="1" applyProtection="1">
      <alignment horizontal="left"/>
    </xf>
    <xf numFmtId="164" fontId="2" fillId="0" borderId="0" xfId="0" applyFont="1" applyFill="1" applyAlignment="1" applyProtection="1">
      <alignment horizontal="left"/>
    </xf>
    <xf numFmtId="3" fontId="2" fillId="0" borderId="0" xfId="0" applyNumberFormat="1" applyFont="1" applyFill="1" applyProtection="1"/>
    <xf numFmtId="3" fontId="2" fillId="0" borderId="0" xfId="37" applyNumberFormat="1" applyFont="1" applyFill="1" applyProtection="1"/>
    <xf numFmtId="49" fontId="2" fillId="0" borderId="0" xfId="0" applyNumberFormat="1" applyFont="1" applyFill="1" applyAlignment="1" applyProtection="1">
      <alignment horizontal="left"/>
    </xf>
    <xf numFmtId="3" fontId="2" fillId="0" borderId="0" xfId="37" applyNumberFormat="1" applyFont="1" applyFill="1" applyAlignment="1" applyProtection="1">
      <alignment horizontal="right"/>
    </xf>
    <xf numFmtId="49" fontId="20" fillId="0" borderId="0" xfId="0" applyNumberFormat="1" applyFont="1" applyFill="1"/>
    <xf numFmtId="165" fontId="2" fillId="0" borderId="0" xfId="0" applyNumberFormat="1" applyFont="1" applyFill="1" applyProtection="1"/>
    <xf numFmtId="3" fontId="2" fillId="0" borderId="0" xfId="0" applyNumberFormat="1" applyFont="1" applyFill="1" applyBorder="1"/>
    <xf numFmtId="9" fontId="2" fillId="0" borderId="0" xfId="43" applyFont="1" applyFill="1"/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Linked Cell" xfId="34" xr:uid="{00000000-0005-0000-0000-000021000000}"/>
    <cellStyle name="Neutral" xfId="35" xr:uid="{00000000-0005-0000-0000-000023000000}"/>
    <cellStyle name="Normale" xfId="0" builtinId="0"/>
    <cellStyle name="Normale_Interpolazione_1970_1992" xfId="36" xr:uid="{00000000-0005-0000-0000-000025000000}"/>
    <cellStyle name="Normale_Tot-prez96" xfId="37" xr:uid="{00000000-0005-0000-0000-000026000000}"/>
    <cellStyle name="Normale_Tot-stok08_euro" xfId="38" xr:uid="{00000000-0005-0000-0000-000027000000}"/>
    <cellStyle name="Note" xfId="39" xr:uid="{00000000-0005-0000-0000-000028000000}"/>
    <cellStyle name="Percentuale" xfId="43" builtinId="5"/>
    <cellStyle name="Title" xfId="40" xr:uid="{00000000-0005-0000-0000-000029000000}"/>
    <cellStyle name="Total" xfId="41" xr:uid="{00000000-0005-0000-0000-00002A000000}"/>
    <cellStyle name="Warning Text" xfId="42" xr:uid="{00000000-0005-0000-0000-00002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BW95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58203125" defaultRowHeight="13" x14ac:dyDescent="0.3"/>
  <cols>
    <col min="1" max="1" width="15.83203125" style="22" customWidth="1"/>
    <col min="2" max="61" width="6.83203125" style="4" customWidth="1"/>
    <col min="62" max="75" width="9.58203125" style="5"/>
    <col min="76" max="16384" width="9.58203125" style="4"/>
  </cols>
  <sheetData>
    <row r="1" spans="1:75" x14ac:dyDescent="0.3">
      <c r="A1" s="30"/>
      <c r="BE1" s="5"/>
      <c r="BF1" s="5"/>
      <c r="BG1" s="5"/>
    </row>
    <row r="2" spans="1:75" s="3" customFormat="1" x14ac:dyDescent="0.3">
      <c r="A2" s="31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</row>
    <row r="3" spans="1:75" s="3" customFormat="1" x14ac:dyDescent="0.3">
      <c r="A3" s="26" t="s">
        <v>34</v>
      </c>
      <c r="B3" s="33">
        <f t="shared" ref="B3:R3" si="0">+C3-1</f>
        <v>1960</v>
      </c>
      <c r="C3" s="33">
        <f t="shared" si="0"/>
        <v>1961</v>
      </c>
      <c r="D3" s="33">
        <f t="shared" si="0"/>
        <v>1962</v>
      </c>
      <c r="E3" s="33">
        <f t="shared" si="0"/>
        <v>1963</v>
      </c>
      <c r="F3" s="33">
        <f t="shared" si="0"/>
        <v>1964</v>
      </c>
      <c r="G3" s="33">
        <f t="shared" si="0"/>
        <v>1965</v>
      </c>
      <c r="H3" s="33">
        <f t="shared" si="0"/>
        <v>1966</v>
      </c>
      <c r="I3" s="33">
        <f t="shared" si="0"/>
        <v>1967</v>
      </c>
      <c r="J3" s="33">
        <f t="shared" si="0"/>
        <v>1968</v>
      </c>
      <c r="K3" s="33">
        <f t="shared" si="0"/>
        <v>1969</v>
      </c>
      <c r="L3" s="33">
        <f t="shared" si="0"/>
        <v>1970</v>
      </c>
      <c r="M3" s="33">
        <f t="shared" si="0"/>
        <v>1971</v>
      </c>
      <c r="N3" s="33">
        <f t="shared" si="0"/>
        <v>1972</v>
      </c>
      <c r="O3" s="33">
        <f t="shared" si="0"/>
        <v>1973</v>
      </c>
      <c r="P3" s="33">
        <f t="shared" si="0"/>
        <v>1974</v>
      </c>
      <c r="Q3" s="33">
        <f t="shared" si="0"/>
        <v>1975</v>
      </c>
      <c r="R3" s="33">
        <f t="shared" si="0"/>
        <v>1976</v>
      </c>
      <c r="S3" s="33">
        <f>+T3-1</f>
        <v>1977</v>
      </c>
      <c r="T3" s="33">
        <f>+U3-1</f>
        <v>1978</v>
      </c>
      <c r="U3" s="33">
        <f>+V3-1</f>
        <v>1979</v>
      </c>
      <c r="V3" s="33">
        <f>+W3-1</f>
        <v>1980</v>
      </c>
      <c r="W3" s="34">
        <v>1981</v>
      </c>
      <c r="X3" s="34">
        <v>1982</v>
      </c>
      <c r="Y3" s="34">
        <v>1983</v>
      </c>
      <c r="Z3" s="34">
        <v>1984</v>
      </c>
      <c r="AA3" s="34">
        <v>1985</v>
      </c>
      <c r="AB3" s="34">
        <v>1986</v>
      </c>
      <c r="AC3" s="34">
        <v>1987</v>
      </c>
      <c r="AD3" s="34">
        <v>1988</v>
      </c>
      <c r="AE3" s="34">
        <v>1989</v>
      </c>
      <c r="AF3" s="34">
        <v>1990</v>
      </c>
      <c r="AG3" s="34">
        <v>1991</v>
      </c>
      <c r="AH3" s="8">
        <v>1992</v>
      </c>
      <c r="AI3" s="8">
        <f t="shared" ref="AI3:AQ3" si="1">+AH3+1</f>
        <v>1993</v>
      </c>
      <c r="AJ3" s="8">
        <f t="shared" si="1"/>
        <v>1994</v>
      </c>
      <c r="AK3" s="8">
        <f t="shared" si="1"/>
        <v>1995</v>
      </c>
      <c r="AL3" s="8">
        <f t="shared" si="1"/>
        <v>1996</v>
      </c>
      <c r="AM3" s="8">
        <f t="shared" si="1"/>
        <v>1997</v>
      </c>
      <c r="AN3" s="8">
        <f t="shared" si="1"/>
        <v>1998</v>
      </c>
      <c r="AO3" s="8">
        <f t="shared" si="1"/>
        <v>1999</v>
      </c>
      <c r="AP3" s="8">
        <f t="shared" si="1"/>
        <v>2000</v>
      </c>
      <c r="AQ3" s="8">
        <f t="shared" si="1"/>
        <v>2001</v>
      </c>
      <c r="AR3" s="8">
        <f t="shared" ref="AR3:BC3" si="2">+AQ3+1</f>
        <v>2002</v>
      </c>
      <c r="AS3" s="8">
        <f t="shared" si="2"/>
        <v>2003</v>
      </c>
      <c r="AT3" s="8">
        <f t="shared" si="2"/>
        <v>2004</v>
      </c>
      <c r="AU3" s="8">
        <f t="shared" si="2"/>
        <v>2005</v>
      </c>
      <c r="AV3" s="8">
        <f t="shared" si="2"/>
        <v>2006</v>
      </c>
      <c r="AW3" s="8">
        <f t="shared" si="2"/>
        <v>2007</v>
      </c>
      <c r="AX3" s="9">
        <f t="shared" si="2"/>
        <v>2008</v>
      </c>
      <c r="AY3" s="9">
        <f t="shared" si="2"/>
        <v>2009</v>
      </c>
      <c r="AZ3" s="9">
        <f t="shared" si="2"/>
        <v>2010</v>
      </c>
      <c r="BA3" s="9">
        <f t="shared" si="2"/>
        <v>2011</v>
      </c>
      <c r="BB3" s="9">
        <f t="shared" si="2"/>
        <v>2012</v>
      </c>
      <c r="BC3" s="9">
        <f t="shared" si="2"/>
        <v>2013</v>
      </c>
      <c r="BD3" s="9">
        <f t="shared" ref="BD3" si="3">+BC3+1</f>
        <v>2014</v>
      </c>
      <c r="BE3" s="9">
        <f t="shared" ref="BE3:BH3" si="4">+BD3+1</f>
        <v>2015</v>
      </c>
      <c r="BF3" s="9">
        <f t="shared" si="4"/>
        <v>2016</v>
      </c>
      <c r="BG3" s="9">
        <f t="shared" si="4"/>
        <v>2017</v>
      </c>
      <c r="BH3" s="9">
        <f t="shared" si="4"/>
        <v>2018</v>
      </c>
      <c r="BI3" s="9">
        <f t="shared" ref="BI3" si="5">+BH3+1</f>
        <v>2019</v>
      </c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</row>
    <row r="4" spans="1:75" s="3" customFormat="1" x14ac:dyDescent="0.3">
      <c r="A4" s="35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</row>
    <row r="5" spans="1:75" x14ac:dyDescent="0.3">
      <c r="A5" s="37" t="s">
        <v>33</v>
      </c>
      <c r="AA5" s="38"/>
      <c r="AE5" s="39"/>
      <c r="AF5" s="39"/>
      <c r="AG5" s="40"/>
    </row>
    <row r="6" spans="1:75" x14ac:dyDescent="0.3">
      <c r="A6" s="41" t="s">
        <v>0</v>
      </c>
      <c r="B6" s="40">
        <v>1588.3202613194287</v>
      </c>
      <c r="C6" s="40">
        <v>1573.8150534534977</v>
      </c>
      <c r="D6" s="40">
        <v>1547.2221723659575</v>
      </c>
      <c r="E6" s="40">
        <v>1656.0112313604388</v>
      </c>
      <c r="F6" s="40">
        <v>1677.7690431593348</v>
      </c>
      <c r="G6" s="40">
        <v>1752.7126171333109</v>
      </c>
      <c r="H6" s="40">
        <v>1965.4556658336298</v>
      </c>
      <c r="I6" s="40">
        <v>2301.4929813943609</v>
      </c>
      <c r="J6" s="40">
        <v>2470.7204064968882</v>
      </c>
      <c r="K6" s="40">
        <v>2477.9730104298528</v>
      </c>
      <c r="L6" s="40">
        <v>2357.0962782137631</v>
      </c>
      <c r="M6" s="40">
        <v>2335.3384664148671</v>
      </c>
      <c r="N6" s="40">
        <v>2395.7768325229117</v>
      </c>
      <c r="O6" s="40">
        <v>2736.6492173722868</v>
      </c>
      <c r="P6" s="40">
        <v>3382.1309674062104</v>
      </c>
      <c r="Q6" s="40">
        <v>4042.1179253060641</v>
      </c>
      <c r="R6" s="40">
        <v>4764.9607839582859</v>
      </c>
      <c r="S6" s="40">
        <v>5386.2671875489887</v>
      </c>
      <c r="T6" s="40">
        <v>6353.2810452777139</v>
      </c>
      <c r="U6" s="40">
        <v>7847.3174554685893</v>
      </c>
      <c r="V6" s="40">
        <v>9614.5352804678332</v>
      </c>
      <c r="W6" s="40">
        <v>10119.80002113109</v>
      </c>
      <c r="X6" s="40">
        <v>9051.2497083408507</v>
      </c>
      <c r="Y6" s="40">
        <v>8420.8948179385425</v>
      </c>
      <c r="Z6" s="40">
        <v>8580.7283941374208</v>
      </c>
      <c r="AA6" s="40">
        <v>8758.5207991226853</v>
      </c>
      <c r="AB6" s="40">
        <v>8798.0302224527477</v>
      </c>
      <c r="AC6" s="40">
        <v>9259.5721222629872</v>
      </c>
      <c r="AD6" s="40">
        <v>9537.9339684520401</v>
      </c>
      <c r="AE6" s="40">
        <v>10184.4518047621</v>
      </c>
      <c r="AF6" s="40">
        <v>10604.68839836364</v>
      </c>
      <c r="AG6" s="40">
        <v>10624.443110028671</v>
      </c>
      <c r="AH6" s="5">
        <v>10193.431219155296</v>
      </c>
      <c r="AI6" s="5">
        <v>10596.879291515335</v>
      </c>
      <c r="AJ6" s="5">
        <v>10915.410558149862</v>
      </c>
      <c r="AK6" s="5">
        <v>11368.748251558933</v>
      </c>
      <c r="AL6" s="5">
        <v>11538.149121787259</v>
      </c>
      <c r="AM6" s="5">
        <v>11873.235219607102</v>
      </c>
      <c r="AN6" s="5">
        <v>12340.193202271355</v>
      </c>
      <c r="AO6" s="5">
        <v>12668.792117617913</v>
      </c>
      <c r="AP6" s="5">
        <v>12916.45700332966</v>
      </c>
      <c r="AQ6" s="5">
        <v>13344.880815392569</v>
      </c>
      <c r="AR6" s="5">
        <v>13733.903736567825</v>
      </c>
      <c r="AS6" s="5">
        <v>14173.503230304659</v>
      </c>
      <c r="AT6" s="5">
        <v>14576.444850227059</v>
      </c>
      <c r="AU6" s="5">
        <v>15067.37296299952</v>
      </c>
      <c r="AV6" s="5">
        <v>15454.376473842547</v>
      </c>
      <c r="AW6" s="5">
        <v>15876.740070521111</v>
      </c>
      <c r="AX6" s="5">
        <v>16354.842763420951</v>
      </c>
      <c r="AY6" s="5">
        <v>16701.487988333887</v>
      </c>
      <c r="AZ6" s="5">
        <v>17256.385652761361</v>
      </c>
      <c r="BA6" s="5">
        <v>17612.225568892078</v>
      </c>
      <c r="BB6" s="5">
        <v>18003.984769740793</v>
      </c>
      <c r="BC6" s="5">
        <v>18225.499895419674</v>
      </c>
      <c r="BD6" s="5">
        <v>18438.402251223666</v>
      </c>
      <c r="BE6" s="5">
        <v>18553.368835171317</v>
      </c>
      <c r="BF6" s="5">
        <v>18824.70440674969</v>
      </c>
      <c r="BG6" s="5">
        <v>19085.921711504488</v>
      </c>
      <c r="BH6" s="5">
        <v>19435.25358690193</v>
      </c>
      <c r="BI6" s="5">
        <v>19719.938121263858</v>
      </c>
    </row>
    <row r="7" spans="1:75" x14ac:dyDescent="0.3">
      <c r="A7" s="41" t="s">
        <v>1</v>
      </c>
      <c r="B7" s="40">
        <v>1430.9894917784138</v>
      </c>
      <c r="C7" s="40">
        <v>1389.3909600406689</v>
      </c>
      <c r="D7" s="40">
        <v>1364.4318409980222</v>
      </c>
      <c r="E7" s="40">
        <v>1651.4617099884599</v>
      </c>
      <c r="F7" s="40">
        <v>1680.5806822048814</v>
      </c>
      <c r="G7" s="40">
        <v>1780.4171583754685</v>
      </c>
      <c r="H7" s="40">
        <v>1834.4952496345361</v>
      </c>
      <c r="I7" s="40">
        <v>1805.376277418115</v>
      </c>
      <c r="J7" s="40">
        <v>1946.8112853264472</v>
      </c>
      <c r="K7" s="40">
        <v>1946.811285326447</v>
      </c>
      <c r="L7" s="40">
        <v>1888.5733408936048</v>
      </c>
      <c r="M7" s="40">
        <v>1888.5733408936048</v>
      </c>
      <c r="N7" s="40">
        <v>1934.3317258051245</v>
      </c>
      <c r="O7" s="40">
        <v>2075.7667337134553</v>
      </c>
      <c r="P7" s="40">
        <v>2267.1199797070808</v>
      </c>
      <c r="Q7" s="40">
        <v>2579.1089677401651</v>
      </c>
      <c r="R7" s="40">
        <v>2857.8191303830549</v>
      </c>
      <c r="S7" s="40">
        <v>3094.9307612881994</v>
      </c>
      <c r="T7" s="40">
        <v>3440.1985747114809</v>
      </c>
      <c r="U7" s="40">
        <v>4317.9275943778921</v>
      </c>
      <c r="V7" s="40">
        <v>5611.6419314217519</v>
      </c>
      <c r="W7" s="40">
        <v>6169.0622567075316</v>
      </c>
      <c r="X7" s="40">
        <v>6169.0622567075316</v>
      </c>
      <c r="Y7" s="40">
        <v>5874.5962778670764</v>
      </c>
      <c r="Z7" s="40">
        <v>5874.5962778670755</v>
      </c>
      <c r="AA7" s="40">
        <v>6194.8280298560685</v>
      </c>
      <c r="AB7" s="40">
        <v>6194.8280298560685</v>
      </c>
      <c r="AC7" s="40">
        <v>6610.7612249682106</v>
      </c>
      <c r="AD7" s="40">
        <v>6610.7612249682106</v>
      </c>
      <c r="AE7" s="40">
        <v>7273.3096773592333</v>
      </c>
      <c r="AF7" s="40">
        <v>8002.1129749893571</v>
      </c>
      <c r="AG7" s="40">
        <v>8002.1129749893571</v>
      </c>
      <c r="AH7" s="5">
        <v>7685.5620477358689</v>
      </c>
      <c r="AI7" s="5">
        <v>7957.0799869751118</v>
      </c>
      <c r="AJ7" s="5">
        <v>8150.2506953013235</v>
      </c>
      <c r="AK7" s="5">
        <v>8184.6386210359615</v>
      </c>
      <c r="AL7" s="5">
        <v>8217.3970365394453</v>
      </c>
      <c r="AM7" s="5">
        <v>8255.2950779731491</v>
      </c>
      <c r="AN7" s="5">
        <v>8577.0810452370024</v>
      </c>
      <c r="AO7" s="5">
        <v>8875.839082797127</v>
      </c>
      <c r="AP7" s="5">
        <v>9056.8692340348953</v>
      </c>
      <c r="AQ7" s="5">
        <v>9345.9280713462467</v>
      </c>
      <c r="AR7" s="5">
        <v>9500.5375107182281</v>
      </c>
      <c r="AS7" s="5">
        <v>9668.2917975358196</v>
      </c>
      <c r="AT7" s="5">
        <v>9932.9658455514545</v>
      </c>
      <c r="AU7" s="5">
        <v>10145.557719727369</v>
      </c>
      <c r="AV7" s="5">
        <v>10358.108581687016</v>
      </c>
      <c r="AW7" s="5">
        <v>10840.567783767639</v>
      </c>
      <c r="AX7" s="5">
        <v>10950.747664456267</v>
      </c>
      <c r="AY7" s="5">
        <v>11019.104896539384</v>
      </c>
      <c r="AZ7" s="5">
        <v>11331.179695717794</v>
      </c>
      <c r="BA7" s="5">
        <v>11447.38853921109</v>
      </c>
      <c r="BB7" s="5">
        <v>11552.62121822591</v>
      </c>
      <c r="BC7" s="5">
        <v>11477.306394085172</v>
      </c>
      <c r="BD7" s="5">
        <v>11649.465989996444</v>
      </c>
      <c r="BE7" s="5">
        <v>11661.115455986443</v>
      </c>
      <c r="BF7" s="5">
        <v>11897.344597253561</v>
      </c>
      <c r="BG7" s="5">
        <v>12019.403206886007</v>
      </c>
      <c r="BH7" s="5">
        <v>12210.003047479535</v>
      </c>
      <c r="BI7" s="5">
        <v>12405.59765925696</v>
      </c>
    </row>
    <row r="8" spans="1:75" x14ac:dyDescent="0.3">
      <c r="A8" s="41" t="s">
        <v>2</v>
      </c>
      <c r="B8" s="40">
        <v>871.86976218775055</v>
      </c>
      <c r="C8" s="40">
        <v>871.86976218775067</v>
      </c>
      <c r="D8" s="40">
        <v>875.18485634055548</v>
      </c>
      <c r="E8" s="40">
        <v>1081.8257251987422</v>
      </c>
      <c r="F8" s="40">
        <v>1089.5609448886207</v>
      </c>
      <c r="G8" s="40">
        <v>1174.6483614772856</v>
      </c>
      <c r="H8" s="40">
        <v>1291.7816882097341</v>
      </c>
      <c r="I8" s="40">
        <v>1360.2936340343731</v>
      </c>
      <c r="J8" s="40">
        <v>1522.7332475218248</v>
      </c>
      <c r="K8" s="40">
        <v>1523.8382789060936</v>
      </c>
      <c r="L8" s="40">
        <v>1398.9697324837666</v>
      </c>
      <c r="M8" s="40">
        <v>1344.8231946546164</v>
      </c>
      <c r="N8" s="40">
        <v>1503.9477139892629</v>
      </c>
      <c r="O8" s="40">
        <v>1927.1747341640516</v>
      </c>
      <c r="P8" s="40">
        <v>2485.2155832195822</v>
      </c>
      <c r="Q8" s="40">
        <v>3077.5124051874336</v>
      </c>
      <c r="R8" s="40">
        <v>4269.8412688130147</v>
      </c>
      <c r="S8" s="40">
        <v>5000.2670138144122</v>
      </c>
      <c r="T8" s="40">
        <v>6065.5172682491311</v>
      </c>
      <c r="U8" s="40">
        <v>8134.1360195995339</v>
      </c>
      <c r="V8" s="40">
        <v>10957.491206405239</v>
      </c>
      <c r="W8" s="40">
        <v>12070.257810363499</v>
      </c>
      <c r="X8" s="40">
        <v>11502.270335696277</v>
      </c>
      <c r="Y8" s="40">
        <v>11421.578388188203</v>
      </c>
      <c r="Z8" s="40">
        <v>11137.584650854596</v>
      </c>
      <c r="AA8" s="40">
        <v>11086.235229713098</v>
      </c>
      <c r="AB8" s="40">
        <v>11428.91401977985</v>
      </c>
      <c r="AC8" s="40">
        <v>12260.984231746215</v>
      </c>
      <c r="AD8" s="40">
        <v>13119.25312796845</v>
      </c>
      <c r="AE8" s="40">
        <v>14500.447761937807</v>
      </c>
      <c r="AF8" s="40">
        <v>15457.223710962107</v>
      </c>
      <c r="AG8" s="40">
        <v>16232.704764935797</v>
      </c>
      <c r="AH8" s="5">
        <v>15695.10776400539</v>
      </c>
      <c r="AI8" s="5">
        <v>16771.417139382949</v>
      </c>
      <c r="AJ8" s="5">
        <v>17810.200884451064</v>
      </c>
      <c r="AK8" s="5">
        <v>19796.017121694411</v>
      </c>
      <c r="AL8" s="5">
        <v>19939.901160834368</v>
      </c>
      <c r="AM8" s="5">
        <v>21277.084401931068</v>
      </c>
      <c r="AN8" s="5">
        <v>22388.91061625514</v>
      </c>
      <c r="AO8" s="5">
        <v>23361.620620743848</v>
      </c>
      <c r="AP8" s="5">
        <v>25740.067535553208</v>
      </c>
      <c r="AQ8" s="5">
        <v>27556.332266895697</v>
      </c>
      <c r="AR8" s="5">
        <v>29360.741261294646</v>
      </c>
      <c r="AS8" s="5">
        <v>31318.08628206134</v>
      </c>
      <c r="AT8" s="5">
        <v>33000.30996558434</v>
      </c>
      <c r="AU8" s="5">
        <v>33200.091569711301</v>
      </c>
      <c r="AV8" s="5">
        <v>33740.355358788562</v>
      </c>
      <c r="AW8" s="5">
        <v>34279.01359436092</v>
      </c>
      <c r="AX8" s="5">
        <v>35465.893083921481</v>
      </c>
      <c r="AY8" s="5">
        <v>35431.631182088902</v>
      </c>
      <c r="AZ8" s="5">
        <v>36031.615983381016</v>
      </c>
      <c r="BA8" s="5">
        <v>36258.043894210532</v>
      </c>
      <c r="BB8" s="5">
        <v>35824.089838361455</v>
      </c>
      <c r="BC8" s="5">
        <v>35812.345280701076</v>
      </c>
      <c r="BD8" s="5">
        <v>35259.811649740084</v>
      </c>
      <c r="BE8" s="5">
        <v>34415.834980052954</v>
      </c>
      <c r="BF8" s="5">
        <v>34182.037792428149</v>
      </c>
      <c r="BG8" s="5">
        <v>33821.72998375626</v>
      </c>
      <c r="BH8" s="5">
        <v>33844.572960982136</v>
      </c>
      <c r="BI8" s="5">
        <v>33779.636405801517</v>
      </c>
    </row>
    <row r="9" spans="1:75" x14ac:dyDescent="0.3">
      <c r="A9" s="41" t="s">
        <v>3</v>
      </c>
      <c r="B9" s="40">
        <v>7222.5466699905292</v>
      </c>
      <c r="C9" s="40">
        <v>7126.8838001893309</v>
      </c>
      <c r="D9" s="40">
        <v>7158.7714234563964</v>
      </c>
      <c r="E9" s="40">
        <v>5644.1093182707436</v>
      </c>
      <c r="F9" s="40">
        <v>6138.3674789102697</v>
      </c>
      <c r="G9" s="40">
        <v>6441.2998999474003</v>
      </c>
      <c r="H9" s="40">
        <v>6776.1199442515954</v>
      </c>
      <c r="I9" s="40">
        <v>7780.5800771641834</v>
      </c>
      <c r="J9" s="40">
        <v>7924.0743818659812</v>
      </c>
      <c r="K9" s="40">
        <v>7876.2429469653807</v>
      </c>
      <c r="L9" s="40">
        <v>7174.7152350899232</v>
      </c>
      <c r="M9" s="40">
        <v>7318.2095397917228</v>
      </c>
      <c r="N9" s="40">
        <v>7812.4677004312498</v>
      </c>
      <c r="O9" s="40">
        <v>9406.8488637845658</v>
      </c>
      <c r="P9" s="40">
        <v>11049.061462038484</v>
      </c>
      <c r="Q9" s="40">
        <v>13201.476032565461</v>
      </c>
      <c r="R9" s="40">
        <v>16645.339345408629</v>
      </c>
      <c r="S9" s="40">
        <v>17570.080420153557</v>
      </c>
      <c r="T9" s="40">
        <v>23533.065971094959</v>
      </c>
      <c r="U9" s="40">
        <v>27104.479777006385</v>
      </c>
      <c r="V9" s="40">
        <v>34087.869272493925</v>
      </c>
      <c r="W9" s="40">
        <v>36064.901915052025</v>
      </c>
      <c r="X9" s="40">
        <v>34382.706679178191</v>
      </c>
      <c r="Y9" s="40">
        <v>34382.706679178191</v>
      </c>
      <c r="Z9" s="40">
        <v>33621.172349424494</v>
      </c>
      <c r="AA9" s="40">
        <v>34291.7772069688</v>
      </c>
      <c r="AB9" s="40">
        <v>36439.98598791581</v>
      </c>
      <c r="AC9" s="40">
        <v>40429.516581103089</v>
      </c>
      <c r="AD9" s="40">
        <v>42452.697337762169</v>
      </c>
      <c r="AE9" s="40">
        <v>45680.693601195766</v>
      </c>
      <c r="AF9" s="40">
        <v>48772.295656315269</v>
      </c>
      <c r="AG9" s="40">
        <v>50840.941149079037</v>
      </c>
      <c r="AH9" s="5">
        <v>49272.407753466941</v>
      </c>
      <c r="AI9" s="5">
        <v>49220.437074925299</v>
      </c>
      <c r="AJ9" s="5">
        <v>49854.236721314337</v>
      </c>
      <c r="AK9" s="5">
        <v>52522.26683219937</v>
      </c>
      <c r="AL9" s="5">
        <v>54774.91776623363</v>
      </c>
      <c r="AM9" s="5">
        <v>53545.2422904997</v>
      </c>
      <c r="AN9" s="5">
        <v>53670.056171886179</v>
      </c>
      <c r="AO9" s="5">
        <v>50931.571070298873</v>
      </c>
      <c r="AP9" s="5">
        <v>47418.716255301144</v>
      </c>
      <c r="AQ9" s="5">
        <v>48665.662992997342</v>
      </c>
      <c r="AR9" s="5">
        <v>50656.02869276017</v>
      </c>
      <c r="AS9" s="5">
        <v>53516.130942670214</v>
      </c>
      <c r="AT9" s="5">
        <v>53467.256032316815</v>
      </c>
      <c r="AU9" s="5">
        <v>54067.753192556767</v>
      </c>
      <c r="AV9" s="5">
        <v>55366.254569276265</v>
      </c>
      <c r="AW9" s="5">
        <v>57486.422711711479</v>
      </c>
      <c r="AX9" s="5">
        <v>56666.471953707762</v>
      </c>
      <c r="AY9" s="5">
        <v>55890.557065161316</v>
      </c>
      <c r="AZ9" s="5">
        <v>54838.703369383256</v>
      </c>
      <c r="BA9" s="5">
        <v>54594.572412425943</v>
      </c>
      <c r="BB9" s="5">
        <v>53204.104700328928</v>
      </c>
      <c r="BC9" s="5">
        <v>51664.854815875973</v>
      </c>
      <c r="BD9" s="5">
        <v>53712.827904504047</v>
      </c>
      <c r="BE9" s="5">
        <v>53712.827904504047</v>
      </c>
      <c r="BF9" s="5">
        <v>53766.67276521484</v>
      </c>
      <c r="BG9" s="5">
        <v>53766.67276521484</v>
      </c>
      <c r="BH9" s="5">
        <v>54149.483241334012</v>
      </c>
      <c r="BI9" s="5">
        <v>54168.925624893418</v>
      </c>
    </row>
    <row r="10" spans="1:75" x14ac:dyDescent="0.3">
      <c r="A10" s="41" t="s">
        <v>4</v>
      </c>
      <c r="B10" s="40">
        <v>1944.6895818889907</v>
      </c>
      <c r="C10" s="40">
        <v>1887.4041523449741</v>
      </c>
      <c r="D10" s="40">
        <v>1899.4642427752935</v>
      </c>
      <c r="E10" s="40">
        <v>2327.5974530516296</v>
      </c>
      <c r="F10" s="40">
        <v>2879.3465902387384</v>
      </c>
      <c r="G10" s="40">
        <v>3099.4432405920656</v>
      </c>
      <c r="H10" s="40">
        <v>3328.5849587681319</v>
      </c>
      <c r="I10" s="40">
        <v>3144.6685797057626</v>
      </c>
      <c r="J10" s="40">
        <v>3859.2289377021816</v>
      </c>
      <c r="K10" s="40">
        <v>3883.3491185628213</v>
      </c>
      <c r="L10" s="40">
        <v>3780.8383499051074</v>
      </c>
      <c r="M10" s="40">
        <v>3814.0035985884856</v>
      </c>
      <c r="N10" s="40">
        <v>4353.6926453452743</v>
      </c>
      <c r="O10" s="40">
        <v>5568.7467561999474</v>
      </c>
      <c r="P10" s="40">
        <v>7103.3932634580806</v>
      </c>
      <c r="Q10" s="40">
        <v>8517.4388664130202</v>
      </c>
      <c r="R10" s="40">
        <v>10606.84953346584</v>
      </c>
      <c r="S10" s="40">
        <v>12699.27522312624</v>
      </c>
      <c r="T10" s="40">
        <v>15952.484616704878</v>
      </c>
      <c r="U10" s="40">
        <v>20339.342510733532</v>
      </c>
      <c r="V10" s="40">
        <v>25024.687642912591</v>
      </c>
      <c r="W10" s="40">
        <v>26312.102296349178</v>
      </c>
      <c r="X10" s="40">
        <v>23418.455660462729</v>
      </c>
      <c r="Y10" s="40">
        <v>22640.274664534278</v>
      </c>
      <c r="Z10" s="40">
        <v>22622.018218881993</v>
      </c>
      <c r="AA10" s="40">
        <v>22904.993126492343</v>
      </c>
      <c r="AB10" s="40">
        <v>22740.685115621822</v>
      </c>
      <c r="AC10" s="40">
        <v>24554.919402317191</v>
      </c>
      <c r="AD10" s="40">
        <v>26031.409444445369</v>
      </c>
      <c r="AE10" s="40">
        <v>29374.621054519226</v>
      </c>
      <c r="AF10" s="40">
        <v>31460.419970292263</v>
      </c>
      <c r="AG10" s="40">
        <v>32316.19086024291</v>
      </c>
      <c r="AH10" s="5">
        <v>30152.802050447684</v>
      </c>
      <c r="AI10" s="5">
        <v>32129.367897391909</v>
      </c>
      <c r="AJ10" s="5">
        <v>33421.10947358729</v>
      </c>
      <c r="AK10" s="5">
        <v>34291.131863079434</v>
      </c>
      <c r="AL10" s="5">
        <v>35742.581142755487</v>
      </c>
      <c r="AM10" s="5">
        <v>38156.428591628261</v>
      </c>
      <c r="AN10" s="5">
        <v>40642.160680067173</v>
      </c>
      <c r="AO10" s="5">
        <v>42626.40180564639</v>
      </c>
      <c r="AP10" s="5">
        <v>45103.867060134042</v>
      </c>
      <c r="AQ10" s="5">
        <v>51088.148273125444</v>
      </c>
      <c r="AR10" s="5">
        <v>56188.448640547351</v>
      </c>
      <c r="AS10" s="5">
        <v>57881.205559121554</v>
      </c>
      <c r="AT10" s="5">
        <v>59559.803697096606</v>
      </c>
      <c r="AU10" s="5">
        <v>58738.487870325291</v>
      </c>
      <c r="AV10" s="5">
        <v>58032.142467006546</v>
      </c>
      <c r="AW10" s="5">
        <v>60145.404533426874</v>
      </c>
      <c r="AX10" s="5">
        <v>60322.699737695169</v>
      </c>
      <c r="AY10" s="5">
        <v>60248.370890088067</v>
      </c>
      <c r="AZ10" s="5">
        <v>62456.150420279751</v>
      </c>
      <c r="BA10" s="5">
        <v>62219.516236773496</v>
      </c>
      <c r="BB10" s="5">
        <v>61307.113658297254</v>
      </c>
      <c r="BC10" s="5">
        <v>59756.235475036323</v>
      </c>
      <c r="BD10" s="5">
        <v>58048.546932498975</v>
      </c>
      <c r="BE10" s="5">
        <v>56052.351107985109</v>
      </c>
      <c r="BF10" s="5">
        <v>55185.614210127766</v>
      </c>
      <c r="BG10" s="5">
        <v>55245.347734414914</v>
      </c>
      <c r="BH10" s="5">
        <v>54697.13551268485</v>
      </c>
      <c r="BI10" s="5">
        <v>53176.761370054672</v>
      </c>
    </row>
    <row r="11" spans="1:75" x14ac:dyDescent="0.3">
      <c r="A11" s="41" t="s">
        <v>5</v>
      </c>
      <c r="B11" s="40">
        <v>1377.0979471235776</v>
      </c>
      <c r="C11" s="40">
        <v>1329.1252727360759</v>
      </c>
      <c r="D11" s="40">
        <v>1329.1252727360759</v>
      </c>
      <c r="E11" s="40">
        <v>1315.0156626221049</v>
      </c>
      <c r="F11" s="40">
        <v>1382.7417911691659</v>
      </c>
      <c r="G11" s="40">
        <v>1436.358309602256</v>
      </c>
      <c r="H11" s="40">
        <v>1588.7420988331439</v>
      </c>
      <c r="I11" s="40">
        <v>1611.3174750154978</v>
      </c>
      <c r="J11" s="40">
        <v>1808.8520166110929</v>
      </c>
      <c r="K11" s="40">
        <v>1820.1397047022704</v>
      </c>
      <c r="L11" s="40">
        <v>1811.6739386338872</v>
      </c>
      <c r="M11" s="40">
        <v>1811.6739386338872</v>
      </c>
      <c r="N11" s="40">
        <v>2170.058035528753</v>
      </c>
      <c r="O11" s="40">
        <v>2714.6889859280373</v>
      </c>
      <c r="P11" s="40">
        <v>3603.5944231082149</v>
      </c>
      <c r="Q11" s="40">
        <v>4269.5680204876498</v>
      </c>
      <c r="R11" s="40">
        <v>5093.5692511435618</v>
      </c>
      <c r="S11" s="40">
        <v>6233.6257483524241</v>
      </c>
      <c r="T11" s="40">
        <v>8011.4366227127803</v>
      </c>
      <c r="U11" s="40">
        <v>9972.6724285547625</v>
      </c>
      <c r="V11" s="40">
        <v>12362.840381861464</v>
      </c>
      <c r="W11" s="40">
        <v>13025.992057218104</v>
      </c>
      <c r="X11" s="40">
        <v>12870.110171526496</v>
      </c>
      <c r="Y11" s="40">
        <v>12791.27335577442</v>
      </c>
      <c r="Z11" s="40">
        <v>12954.322224716216</v>
      </c>
      <c r="AA11" s="40">
        <v>13158.581247346596</v>
      </c>
      <c r="AB11" s="40">
        <v>13287.586945849996</v>
      </c>
      <c r="AC11" s="40">
        <v>14136.874460997362</v>
      </c>
      <c r="AD11" s="40">
        <v>14842.822311140959</v>
      </c>
      <c r="AE11" s="40">
        <v>15539.811432221819</v>
      </c>
      <c r="AF11" s="40">
        <v>16224.258332614841</v>
      </c>
      <c r="AG11" s="40">
        <v>16663.236056688915</v>
      </c>
      <c r="AH11" s="5">
        <v>16174.089449863526</v>
      </c>
      <c r="AI11" s="5">
        <v>16185.18133588184</v>
      </c>
      <c r="AJ11" s="5">
        <v>17211.669462125486</v>
      </c>
      <c r="AK11" s="5">
        <v>17362.323910648774</v>
      </c>
      <c r="AL11" s="5">
        <v>18034.259132577958</v>
      </c>
      <c r="AM11" s="5">
        <v>19134.634273496958</v>
      </c>
      <c r="AN11" s="5">
        <v>20112.358275021434</v>
      </c>
      <c r="AO11" s="5">
        <v>21021.042345416026</v>
      </c>
      <c r="AP11" s="5">
        <v>22355.107232108145</v>
      </c>
      <c r="AQ11" s="5">
        <v>24431.413293278409</v>
      </c>
      <c r="AR11" s="5">
        <v>26754.020676148863</v>
      </c>
      <c r="AS11" s="5">
        <v>29157.467628476301</v>
      </c>
      <c r="AT11" s="5">
        <v>30501.200997037999</v>
      </c>
      <c r="AU11" s="5">
        <v>30928.580738994926</v>
      </c>
      <c r="AV11" s="5">
        <v>30758.866151005859</v>
      </c>
      <c r="AW11" s="5">
        <v>31821.333025523974</v>
      </c>
      <c r="AX11" s="5">
        <v>31864.655959301141</v>
      </c>
      <c r="AY11" s="5">
        <v>32125.241890637149</v>
      </c>
      <c r="AZ11" s="5">
        <v>32287.911109009336</v>
      </c>
      <c r="BA11" s="5">
        <v>32743.754150318593</v>
      </c>
      <c r="BB11" s="5">
        <v>33825.146055877871</v>
      </c>
      <c r="BC11" s="5">
        <v>34192.757770389057</v>
      </c>
      <c r="BD11" s="5">
        <v>32525.718981302787</v>
      </c>
      <c r="BE11" s="5">
        <v>33121.11946302039</v>
      </c>
      <c r="BF11" s="5">
        <v>34379.539900255542</v>
      </c>
      <c r="BG11" s="5">
        <v>35211.90951916686</v>
      </c>
      <c r="BH11" s="5">
        <v>35280.191694018831</v>
      </c>
      <c r="BI11" s="5">
        <v>33695.869819648316</v>
      </c>
    </row>
    <row r="12" spans="1:75" x14ac:dyDescent="0.3">
      <c r="A12" s="41" t="s">
        <v>6</v>
      </c>
      <c r="B12" s="40">
        <v>1164.8105047610316</v>
      </c>
      <c r="C12" s="40">
        <v>1147.3470789025455</v>
      </c>
      <c r="D12" s="40">
        <v>1142.1080511449998</v>
      </c>
      <c r="E12" s="40">
        <v>1491.3765683147251</v>
      </c>
      <c r="F12" s="40">
        <v>1496.6155960722706</v>
      </c>
      <c r="G12" s="40">
        <v>1561.23027174867</v>
      </c>
      <c r="H12" s="40">
        <v>1568.2156420920649</v>
      </c>
      <c r="I12" s="40">
        <v>1465.181429526996</v>
      </c>
      <c r="J12" s="40">
        <v>1576.9473550213083</v>
      </c>
      <c r="K12" s="40">
        <v>1596.1571234656431</v>
      </c>
      <c r="L12" s="40">
        <v>1629.3376325967668</v>
      </c>
      <c r="M12" s="40">
        <v>1639.8156881118584</v>
      </c>
      <c r="N12" s="40">
        <v>1706.1767063741056</v>
      </c>
      <c r="O12" s="40">
        <v>1891.28902047406</v>
      </c>
      <c r="P12" s="40">
        <v>2224.8404543711472</v>
      </c>
      <c r="Q12" s="40">
        <v>2731.2798042672484</v>
      </c>
      <c r="R12" s="40">
        <v>2977.5141088719042</v>
      </c>
      <c r="S12" s="40">
        <v>3829.7292907660326</v>
      </c>
      <c r="T12" s="40">
        <v>4702.9005836903452</v>
      </c>
      <c r="U12" s="40">
        <v>5607.5060431599331</v>
      </c>
      <c r="V12" s="40">
        <v>7483.077980361355</v>
      </c>
      <c r="W12" s="40">
        <v>8593.7518649610774</v>
      </c>
      <c r="X12" s="40">
        <v>9399.0585061017373</v>
      </c>
      <c r="Y12" s="40">
        <v>9715.1735464073954</v>
      </c>
      <c r="Z12" s="40">
        <v>9828.1739454306862</v>
      </c>
      <c r="AA12" s="40">
        <v>10325.947855052267</v>
      </c>
      <c r="AB12" s="40">
        <v>10629.189432178058</v>
      </c>
      <c r="AC12" s="40">
        <v>11274.292975969242</v>
      </c>
      <c r="AD12" s="40">
        <v>12401.436196606612</v>
      </c>
      <c r="AE12" s="40">
        <v>13341.19900873701</v>
      </c>
      <c r="AF12" s="40">
        <v>15312.269260054647</v>
      </c>
      <c r="AG12" s="40">
        <v>16028.892043733988</v>
      </c>
      <c r="AH12" s="5">
        <v>16639.666352378859</v>
      </c>
      <c r="AI12" s="5">
        <v>17412.593354328921</v>
      </c>
      <c r="AJ12" s="5">
        <v>18033.740464100829</v>
      </c>
      <c r="AK12" s="5">
        <v>18850.477766467015</v>
      </c>
      <c r="AL12" s="5">
        <v>19407.98608830677</v>
      </c>
      <c r="AM12" s="5">
        <v>20297.884306547618</v>
      </c>
      <c r="AN12" s="5">
        <v>21725.4524340719</v>
      </c>
      <c r="AO12" s="5">
        <v>22880.060565108201</v>
      </c>
      <c r="AP12" s="5">
        <v>23691.5977679223</v>
      </c>
      <c r="AQ12" s="5">
        <v>24579.616492458139</v>
      </c>
      <c r="AR12" s="5">
        <v>25096.071598788982</v>
      </c>
      <c r="AS12" s="5">
        <v>26529.20232312625</v>
      </c>
      <c r="AT12" s="5">
        <v>26795.795109551804</v>
      </c>
      <c r="AU12" s="5">
        <v>27577.704919194101</v>
      </c>
      <c r="AV12" s="5">
        <v>28657.104086822037</v>
      </c>
      <c r="AW12" s="5">
        <v>29815.409009481635</v>
      </c>
      <c r="AX12" s="5">
        <v>31058.689330247467</v>
      </c>
      <c r="AY12" s="5">
        <v>32048.168736941781</v>
      </c>
      <c r="AZ12" s="5">
        <v>33339.607193525349</v>
      </c>
      <c r="BA12" s="5">
        <v>34502.013039751357</v>
      </c>
      <c r="BB12" s="5">
        <v>35549.117770044111</v>
      </c>
      <c r="BC12" s="5">
        <v>36491.729548305892</v>
      </c>
      <c r="BD12" s="5">
        <v>36524.587938041164</v>
      </c>
      <c r="BE12" s="5">
        <v>37148.138268304443</v>
      </c>
      <c r="BF12" s="5">
        <v>37675.384943704863</v>
      </c>
      <c r="BG12" s="5">
        <v>37815.168607236912</v>
      </c>
      <c r="BH12" s="5">
        <v>38083.541491870914</v>
      </c>
      <c r="BI12" s="5">
        <v>38281.103039048314</v>
      </c>
    </row>
    <row r="13" spans="1:75" x14ac:dyDescent="0.3">
      <c r="A13" s="41" t="s">
        <v>7</v>
      </c>
      <c r="B13" s="40">
        <v>958.65963428977818</v>
      </c>
      <c r="C13" s="40">
        <v>939.61341638998147</v>
      </c>
      <c r="D13" s="40">
        <v>939.61341638998147</v>
      </c>
      <c r="E13" s="40">
        <v>1222.1323152369694</v>
      </c>
      <c r="F13" s="40">
        <v>1382.4379825602605</v>
      </c>
      <c r="G13" s="40">
        <v>1639.561924207519</v>
      </c>
      <c r="H13" s="40">
        <v>1831.6112880304718</v>
      </c>
      <c r="I13" s="40">
        <v>1645.9106635074513</v>
      </c>
      <c r="J13" s="40">
        <v>2006.2016187786098</v>
      </c>
      <c r="K13" s="40">
        <v>2009.3759884285764</v>
      </c>
      <c r="L13" s="40">
        <v>1845.8959514553192</v>
      </c>
      <c r="M13" s="40">
        <v>1817.3266246056237</v>
      </c>
      <c r="N13" s="40">
        <v>2115.7173717024421</v>
      </c>
      <c r="O13" s="40">
        <v>2649.0114728967565</v>
      </c>
      <c r="P13" s="40">
        <v>3304.5188056147686</v>
      </c>
      <c r="Q13" s="40">
        <v>3828.2897978591832</v>
      </c>
      <c r="R13" s="40">
        <v>4640.9284282505187</v>
      </c>
      <c r="S13" s="40">
        <v>5517.0544516411774</v>
      </c>
      <c r="T13" s="40">
        <v>7024.8800353751021</v>
      </c>
      <c r="U13" s="40">
        <v>9153.2948856774092</v>
      </c>
      <c r="V13" s="40">
        <v>11691.203420825352</v>
      </c>
      <c r="W13" s="40">
        <v>11719.772747675044</v>
      </c>
      <c r="X13" s="40">
        <v>10163.761415561545</v>
      </c>
      <c r="Y13" s="40">
        <v>10116.68880383374</v>
      </c>
      <c r="Z13" s="40">
        <v>9887.8636079346925</v>
      </c>
      <c r="AA13" s="40">
        <v>9771.4896511631814</v>
      </c>
      <c r="AB13" s="40">
        <v>9764.9517884232082</v>
      </c>
      <c r="AC13" s="40">
        <v>10230.447615509263</v>
      </c>
      <c r="AD13" s="40">
        <v>11050.295603101838</v>
      </c>
      <c r="AE13" s="40">
        <v>11969.519104342</v>
      </c>
      <c r="AF13" s="40">
        <v>13084.87848778134</v>
      </c>
      <c r="AG13" s="40">
        <v>13549.066742319403</v>
      </c>
      <c r="AH13" s="5">
        <v>12845.592711498344</v>
      </c>
      <c r="AI13" s="5">
        <v>13010.476369114736</v>
      </c>
      <c r="AJ13" s="5">
        <v>13702.1859306973</v>
      </c>
      <c r="AK13" s="5">
        <v>14616.370886713126</v>
      </c>
      <c r="AL13" s="5">
        <v>15513.533272459208</v>
      </c>
      <c r="AM13" s="5">
        <v>16310.502326798578</v>
      </c>
      <c r="AN13" s="5">
        <v>17720.412218311925</v>
      </c>
      <c r="AO13" s="5">
        <v>18992.734110163896</v>
      </c>
      <c r="AP13" s="5">
        <v>20695.105673658414</v>
      </c>
      <c r="AQ13" s="5">
        <v>22102.071534541654</v>
      </c>
      <c r="AR13" s="5">
        <v>23723.809030352706</v>
      </c>
      <c r="AS13" s="5">
        <v>25813.54644035126</v>
      </c>
      <c r="AT13" s="5">
        <v>27171.184429142184</v>
      </c>
      <c r="AU13" s="5">
        <v>26752.417144407544</v>
      </c>
      <c r="AV13" s="5">
        <v>27018.984287519648</v>
      </c>
      <c r="AW13" s="5">
        <v>27359.525548514288</v>
      </c>
      <c r="AX13" s="5">
        <v>28028.193003850996</v>
      </c>
      <c r="AY13" s="5">
        <v>28722.682619110528</v>
      </c>
      <c r="AZ13" s="5">
        <v>29061.407863947796</v>
      </c>
      <c r="BA13" s="5">
        <v>29735.1076453694</v>
      </c>
      <c r="BB13" s="5">
        <v>30563.609766514979</v>
      </c>
      <c r="BC13" s="5">
        <v>31079.42291627534</v>
      </c>
      <c r="BD13" s="5">
        <v>30989.501594762984</v>
      </c>
      <c r="BE13" s="5">
        <v>31025.982267249969</v>
      </c>
      <c r="BF13" s="5">
        <v>31053.325892943605</v>
      </c>
      <c r="BG13" s="5">
        <v>31124.084810334349</v>
      </c>
      <c r="BH13" s="5">
        <v>31299.608955635533</v>
      </c>
      <c r="BI13" s="5">
        <v>31151.701969739122</v>
      </c>
    </row>
    <row r="14" spans="1:75" x14ac:dyDescent="0.3">
      <c r="A14" s="41" t="s">
        <v>8</v>
      </c>
      <c r="B14" s="40">
        <v>615.46374347130416</v>
      </c>
      <c r="C14" s="40">
        <v>597.92916388522701</v>
      </c>
      <c r="D14" s="40">
        <v>692.61589365004306</v>
      </c>
      <c r="E14" s="40">
        <v>743.46617444966637</v>
      </c>
      <c r="F14" s="40">
        <v>783.79570749764366</v>
      </c>
      <c r="G14" s="40">
        <v>776.78187566321265</v>
      </c>
      <c r="H14" s="40">
        <v>783.79570749764343</v>
      </c>
      <c r="I14" s="40">
        <v>753.9869222013125</v>
      </c>
      <c r="J14" s="40">
        <v>853.93402584195167</v>
      </c>
      <c r="K14" s="40">
        <v>883.74281113828283</v>
      </c>
      <c r="L14" s="40">
        <v>871.46860542802892</v>
      </c>
      <c r="M14" s="40">
        <v>889.00318501410572</v>
      </c>
      <c r="N14" s="40">
        <v>1041.5540274129758</v>
      </c>
      <c r="O14" s="40">
        <v>1357.1764599623625</v>
      </c>
      <c r="P14" s="40">
        <v>1925.2968385512581</v>
      </c>
      <c r="Q14" s="40">
        <v>2114.6702980808909</v>
      </c>
      <c r="R14" s="40">
        <v>2386.4562816650841</v>
      </c>
      <c r="S14" s="40">
        <v>2738.9013313452328</v>
      </c>
      <c r="T14" s="40">
        <v>3119.4017083631043</v>
      </c>
      <c r="U14" s="40">
        <v>3869.8817146472006</v>
      </c>
      <c r="V14" s="40">
        <v>5179.7148097271556</v>
      </c>
      <c r="W14" s="40">
        <v>5893.37219888049</v>
      </c>
      <c r="X14" s="40">
        <v>6007.112494971374</v>
      </c>
      <c r="Y14" s="40">
        <v>5942.118040062298</v>
      </c>
      <c r="Z14" s="40">
        <v>6104.604177334988</v>
      </c>
      <c r="AA14" s="40">
        <v>6062.3577816440884</v>
      </c>
      <c r="AB14" s="40">
        <v>5961.616376535022</v>
      </c>
      <c r="AC14" s="40">
        <v>6244.3422553895016</v>
      </c>
      <c r="AD14" s="40">
        <v>6678.1802419075875</v>
      </c>
      <c r="AE14" s="40">
        <v>7373.6209094347014</v>
      </c>
      <c r="AF14" s="40">
        <v>8156.8040910890695</v>
      </c>
      <c r="AG14" s="40">
        <v>8762.8773831162052</v>
      </c>
      <c r="AH14" s="5">
        <v>9417.6965163251498</v>
      </c>
      <c r="AI14" s="5">
        <v>10155.333516268871</v>
      </c>
      <c r="AJ14" s="5">
        <v>10898.562517155537</v>
      </c>
      <c r="AK14" s="5">
        <v>11993.087067600436</v>
      </c>
      <c r="AL14" s="5">
        <v>12481.713820971745</v>
      </c>
      <c r="AM14" s="5">
        <v>12797.57562464307</v>
      </c>
      <c r="AN14" s="5">
        <v>13184.150132751623</v>
      </c>
      <c r="AO14" s="5">
        <v>13498.791724015395</v>
      </c>
      <c r="AP14" s="5">
        <v>14200.349760007304</v>
      </c>
      <c r="AQ14" s="5">
        <v>15770.80106063598</v>
      </c>
      <c r="AR14" s="5">
        <v>15741.927820111954</v>
      </c>
      <c r="AS14" s="5">
        <v>16669.387337260599</v>
      </c>
      <c r="AT14" s="5">
        <v>17114.520749906402</v>
      </c>
      <c r="AU14" s="5">
        <v>17421.839853213278</v>
      </c>
      <c r="AV14" s="5">
        <v>17875.828958076614</v>
      </c>
      <c r="AW14" s="5">
        <v>18732.329921128068</v>
      </c>
      <c r="AX14" s="5">
        <v>18760.191102901823</v>
      </c>
      <c r="AY14" s="5">
        <v>18445.948400014699</v>
      </c>
      <c r="AZ14" s="5">
        <v>17899.563113756187</v>
      </c>
      <c r="BA14" s="5">
        <v>17971.213196308618</v>
      </c>
      <c r="BB14" s="5">
        <v>17734.35287524102</v>
      </c>
      <c r="BC14" s="5">
        <v>17919.606880033713</v>
      </c>
      <c r="BD14" s="5">
        <v>17864.918664342025</v>
      </c>
      <c r="BE14" s="5">
        <v>17803.181530488677</v>
      </c>
      <c r="BF14" s="5">
        <v>17568.165425993542</v>
      </c>
      <c r="BG14" s="5">
        <v>17599.221347721239</v>
      </c>
      <c r="BH14" s="5">
        <v>17759.128629464874</v>
      </c>
      <c r="BI14" s="5">
        <v>17764.277055865488</v>
      </c>
    </row>
    <row r="15" spans="1:75" x14ac:dyDescent="0.3">
      <c r="A15" s="41" t="s">
        <v>9</v>
      </c>
      <c r="B15" s="40">
        <v>730.03528951805276</v>
      </c>
      <c r="C15" s="40">
        <v>788.08090886811181</v>
      </c>
      <c r="D15" s="40">
        <v>776.91828976233103</v>
      </c>
      <c r="E15" s="40">
        <v>701.01247984302302</v>
      </c>
      <c r="F15" s="40">
        <v>721.10519423342816</v>
      </c>
      <c r="G15" s="40">
        <v>770.22071829886283</v>
      </c>
      <c r="H15" s="40">
        <v>861.75419496626387</v>
      </c>
      <c r="I15" s="40">
        <v>837.19643293354625</v>
      </c>
      <c r="J15" s="40">
        <v>899.70709992591787</v>
      </c>
      <c r="K15" s="40">
        <v>962.21776691828916</v>
      </c>
      <c r="L15" s="40">
        <v>908.63719521054213</v>
      </c>
      <c r="M15" s="40">
        <v>922.03233813747886</v>
      </c>
      <c r="N15" s="40">
        <v>1033.6585291952854</v>
      </c>
      <c r="O15" s="40">
        <v>1312.7240068398005</v>
      </c>
      <c r="P15" s="40">
        <v>1741.3685805017765</v>
      </c>
      <c r="Q15" s="40">
        <v>1879.7850574134559</v>
      </c>
      <c r="R15" s="40">
        <v>2060.6194869271021</v>
      </c>
      <c r="S15" s="40">
        <v>2904.5134913241159</v>
      </c>
      <c r="T15" s="40">
        <v>3150.0911116512898</v>
      </c>
      <c r="U15" s="40">
        <v>4246.2603078389466</v>
      </c>
      <c r="V15" s="40">
        <v>5085.6892645936496</v>
      </c>
      <c r="W15" s="40">
        <v>5547.8216955729667</v>
      </c>
      <c r="X15" s="40">
        <v>5544.1464244927593</v>
      </c>
      <c r="Y15" s="40">
        <v>5626.8400237974247</v>
      </c>
      <c r="Z15" s="40">
        <v>5715.0465297224009</v>
      </c>
      <c r="AA15" s="40">
        <v>5834.4928398291413</v>
      </c>
      <c r="AB15" s="40">
        <v>6187.3188635290435</v>
      </c>
      <c r="AC15" s="40">
        <v>6404.1598572612766</v>
      </c>
      <c r="AD15" s="40">
        <v>6606.2997666726806</v>
      </c>
      <c r="AE15" s="40">
        <v>7348.7045248745608</v>
      </c>
      <c r="AF15" s="40">
        <v>7837.5155785421357</v>
      </c>
      <c r="AG15" s="40">
        <v>8375.9427917925095</v>
      </c>
      <c r="AH15" s="5">
        <v>8714.0677311715845</v>
      </c>
      <c r="AI15" s="5">
        <v>9083.0686460133766</v>
      </c>
      <c r="AJ15" s="5">
        <v>9391.8352398513853</v>
      </c>
      <c r="AK15" s="5">
        <v>9627.5574911489275</v>
      </c>
      <c r="AL15" s="5">
        <v>9888.1986782221829</v>
      </c>
      <c r="AM15" s="5">
        <v>10385.885890740456</v>
      </c>
      <c r="AN15" s="5">
        <v>10423.420332527614</v>
      </c>
      <c r="AO15" s="5">
        <v>10470.446891172189</v>
      </c>
      <c r="AP15" s="5">
        <v>10377.084558478307</v>
      </c>
      <c r="AQ15" s="5">
        <v>10536.39436139254</v>
      </c>
      <c r="AR15" s="5">
        <v>10509.906356354606</v>
      </c>
      <c r="AS15" s="5">
        <v>10617.20321422921</v>
      </c>
      <c r="AT15" s="5">
        <v>10655.387694102448</v>
      </c>
      <c r="AU15" s="5">
        <v>10695.429187553675</v>
      </c>
      <c r="AV15" s="5">
        <v>10747.663127328267</v>
      </c>
      <c r="AW15" s="5">
        <v>10871.966864579994</v>
      </c>
      <c r="AX15" s="5">
        <v>11213.079018262843</v>
      </c>
      <c r="AY15" s="5">
        <v>11167.124136730885</v>
      </c>
      <c r="AZ15" s="5">
        <v>11197.305382604554</v>
      </c>
      <c r="BA15" s="5">
        <v>11235.720620920096</v>
      </c>
      <c r="BB15" s="5">
        <v>11417.375021739408</v>
      </c>
      <c r="BC15" s="5">
        <v>11433.273420935288</v>
      </c>
      <c r="BD15" s="5">
        <v>11513.007237229096</v>
      </c>
      <c r="BE15" s="5">
        <v>11397.14118386637</v>
      </c>
      <c r="BF15" s="5">
        <v>11302.512877890802</v>
      </c>
      <c r="BG15" s="5">
        <v>11222.429683089886</v>
      </c>
      <c r="BH15" s="5">
        <v>11143.310592186052</v>
      </c>
      <c r="BI15" s="5">
        <v>11222.430527990222</v>
      </c>
    </row>
    <row r="16" spans="1:75" x14ac:dyDescent="0.3">
      <c r="A16" s="41" t="s">
        <v>10</v>
      </c>
      <c r="B16" s="40">
        <v>737.09401989931371</v>
      </c>
      <c r="C16" s="40">
        <v>655.42155232044229</v>
      </c>
      <c r="D16" s="40">
        <v>645.2124938730833</v>
      </c>
      <c r="E16" s="40">
        <v>826.93373423607193</v>
      </c>
      <c r="F16" s="40">
        <v>865.72815633603591</v>
      </c>
      <c r="G16" s="40">
        <v>894.31351998864079</v>
      </c>
      <c r="H16" s="40">
        <v>969.86055249909691</v>
      </c>
      <c r="I16" s="40">
        <v>892.27170829916918</v>
      </c>
      <c r="J16" s="40">
        <v>1045.407585009553</v>
      </c>
      <c r="K16" s="40">
        <v>1055.616643456912</v>
      </c>
      <c r="L16" s="40">
        <v>1027.0312798043071</v>
      </c>
      <c r="M16" s="40">
        <v>992.32048108328672</v>
      </c>
      <c r="N16" s="40">
        <v>1114.8291824515939</v>
      </c>
      <c r="O16" s="40">
        <v>1406.8082540460584</v>
      </c>
      <c r="P16" s="40">
        <v>1819.2542153193585</v>
      </c>
      <c r="Q16" s="40">
        <v>2117.3587219822389</v>
      </c>
      <c r="R16" s="40">
        <v>2323.5817026188897</v>
      </c>
      <c r="S16" s="40">
        <v>2768.6966509237377</v>
      </c>
      <c r="T16" s="40">
        <v>3268.9405148443257</v>
      </c>
      <c r="U16" s="40">
        <v>4246.9683141013084</v>
      </c>
      <c r="V16" s="40">
        <v>5402.6337303423397</v>
      </c>
      <c r="W16" s="40">
        <v>5949.8392631207771</v>
      </c>
      <c r="X16" s="40">
        <v>5921.0574553443266</v>
      </c>
      <c r="Y16" s="40">
        <v>5962.6311776880912</v>
      </c>
      <c r="Z16" s="40">
        <v>5924.2554339861572</v>
      </c>
      <c r="AA16" s="40">
        <v>6125.7280884213151</v>
      </c>
      <c r="AB16" s="40">
        <v>6274.4340952663106</v>
      </c>
      <c r="AC16" s="40">
        <v>6464.7138244550715</v>
      </c>
      <c r="AD16" s="40">
        <v>6656.5925429647468</v>
      </c>
      <c r="AE16" s="40">
        <v>7377.7367266969359</v>
      </c>
      <c r="AF16" s="40">
        <v>7719.9204413725201</v>
      </c>
      <c r="AG16" s="40">
        <v>8020.5304337043435</v>
      </c>
      <c r="AH16" s="5">
        <v>8418.6787746119171</v>
      </c>
      <c r="AI16" s="5">
        <v>8979.4148843925723</v>
      </c>
      <c r="AJ16" s="5">
        <v>9575.3760115071309</v>
      </c>
      <c r="AK16" s="5">
        <v>10129.649092327407</v>
      </c>
      <c r="AL16" s="5">
        <v>10814.178231959377</v>
      </c>
      <c r="AM16" s="5">
        <v>11013.928125202012</v>
      </c>
      <c r="AN16" s="5">
        <v>11062.980796876796</v>
      </c>
      <c r="AO16" s="5">
        <v>11075.892852850218</v>
      </c>
      <c r="AP16" s="5">
        <v>10909.581995460108</v>
      </c>
      <c r="AQ16" s="5">
        <v>11415.382950909368</v>
      </c>
      <c r="AR16" s="5">
        <v>11551.163648651891</v>
      </c>
      <c r="AS16" s="5">
        <v>11745.26975458183</v>
      </c>
      <c r="AT16" s="5">
        <v>12116.475094116498</v>
      </c>
      <c r="AU16" s="5">
        <v>12742.75276857553</v>
      </c>
      <c r="AV16" s="5">
        <v>13085.67497823277</v>
      </c>
      <c r="AW16" s="5">
        <v>13327.324192464946</v>
      </c>
      <c r="AX16" s="5">
        <v>13545.464715066357</v>
      </c>
      <c r="AY16" s="5">
        <v>13588.881544508498</v>
      </c>
      <c r="AZ16" s="5">
        <v>13712.421056835778</v>
      </c>
      <c r="BA16" s="5">
        <v>13947.91784352096</v>
      </c>
      <c r="BB16" s="5">
        <v>13922.082248061342</v>
      </c>
      <c r="BC16" s="5">
        <v>13801.974346412349</v>
      </c>
      <c r="BD16" s="5">
        <v>13750.608047458541</v>
      </c>
      <c r="BE16" s="5">
        <v>13517.417183061156</v>
      </c>
      <c r="BF16" s="5">
        <v>13519.237514441842</v>
      </c>
      <c r="BG16" s="5">
        <v>13558.537359863169</v>
      </c>
      <c r="BH16" s="5">
        <v>13598.401903572345</v>
      </c>
      <c r="BI16" s="5">
        <v>13602.383381911173</v>
      </c>
    </row>
    <row r="17" spans="1:61" x14ac:dyDescent="0.3">
      <c r="A17" s="41" t="s">
        <v>11</v>
      </c>
      <c r="B17" s="40">
        <v>724.84631007715655</v>
      </c>
      <c r="C17" s="40">
        <v>718.46936306767998</v>
      </c>
      <c r="D17" s="40">
        <v>716.34371406452135</v>
      </c>
      <c r="E17" s="40">
        <v>988.4267864688502</v>
      </c>
      <c r="F17" s="40">
        <v>988.4267864688502</v>
      </c>
      <c r="G17" s="40">
        <v>996.92938248148528</v>
      </c>
      <c r="H17" s="40">
        <v>1105.3374816425851</v>
      </c>
      <c r="I17" s="40">
        <v>1062.8245015794087</v>
      </c>
      <c r="J17" s="40">
        <v>1294.5202429237193</v>
      </c>
      <c r="K17" s="40">
        <v>1347.6614680026894</v>
      </c>
      <c r="L17" s="40">
        <v>1324.2793289679425</v>
      </c>
      <c r="M17" s="40">
        <v>1362.541011024801</v>
      </c>
      <c r="N17" s="40">
        <v>1585.7341563564769</v>
      </c>
      <c r="O17" s="40">
        <v>2012.989605991399</v>
      </c>
      <c r="P17" s="40">
        <v>3162.9657167003174</v>
      </c>
      <c r="Q17" s="40">
        <v>3647.6136894205274</v>
      </c>
      <c r="R17" s="40">
        <v>4051.4870000207038</v>
      </c>
      <c r="S17" s="40">
        <v>4453.2346616177183</v>
      </c>
      <c r="T17" s="40">
        <v>5365.1380839728508</v>
      </c>
      <c r="U17" s="40">
        <v>6642.6531348712988</v>
      </c>
      <c r="V17" s="40">
        <v>7907.4142917507934</v>
      </c>
      <c r="W17" s="40">
        <v>8961.7361973175648</v>
      </c>
      <c r="X17" s="40">
        <v>9481.7663706965104</v>
      </c>
      <c r="Y17" s="40">
        <v>9270.9433274347739</v>
      </c>
      <c r="Z17" s="40">
        <v>9205.9395557624066</v>
      </c>
      <c r="AA17" s="40">
        <v>9284.9981969855562</v>
      </c>
      <c r="AB17" s="40">
        <v>9207.6964144562517</v>
      </c>
      <c r="AC17" s="40">
        <v>9632.8562183674185</v>
      </c>
      <c r="AD17" s="40">
        <v>10015.851413626237</v>
      </c>
      <c r="AE17" s="40">
        <v>10716.838032471504</v>
      </c>
      <c r="AF17" s="40">
        <v>11145.511553770364</v>
      </c>
      <c r="AG17" s="40">
        <v>11804.333563963282</v>
      </c>
      <c r="AH17" s="5">
        <v>12213.681639629816</v>
      </c>
      <c r="AI17" s="5">
        <v>12475.2310731979</v>
      </c>
      <c r="AJ17" s="5">
        <v>12835.951226382744</v>
      </c>
      <c r="AK17" s="5">
        <v>13002.867056125668</v>
      </c>
      <c r="AL17" s="5">
        <v>12943.688010865937</v>
      </c>
      <c r="AM17" s="5">
        <v>13106.428533158589</v>
      </c>
      <c r="AN17" s="5">
        <v>13197.115929838217</v>
      </c>
      <c r="AO17" s="5">
        <v>13202.554421392297</v>
      </c>
      <c r="AP17" s="5">
        <v>13309.419123802054</v>
      </c>
      <c r="AQ17" s="5">
        <v>13321.168303392571</v>
      </c>
      <c r="AR17" s="5">
        <v>13368.9197116914</v>
      </c>
      <c r="AS17" s="5">
        <v>13540.764723619373</v>
      </c>
      <c r="AT17" s="5">
        <v>13595.036543114473</v>
      </c>
      <c r="AU17" s="5">
        <v>13827.938952902228</v>
      </c>
      <c r="AV17" s="5">
        <v>13849.868432170308</v>
      </c>
      <c r="AW17" s="5">
        <v>14127.350445208162</v>
      </c>
      <c r="AX17" s="5">
        <v>14123.852456581777</v>
      </c>
      <c r="AY17" s="5">
        <v>14201.908721988328</v>
      </c>
      <c r="AZ17" s="5">
        <v>14166.544941793387</v>
      </c>
      <c r="BA17" s="5">
        <v>14247.600735307602</v>
      </c>
      <c r="BB17" s="5">
        <v>14246.974210185565</v>
      </c>
      <c r="BC17" s="5">
        <v>14319.819961623938</v>
      </c>
      <c r="BD17" s="5">
        <v>14365.757948744063</v>
      </c>
      <c r="BE17" s="5">
        <v>14388.472349330568</v>
      </c>
      <c r="BF17" s="5">
        <v>14428.949674635734</v>
      </c>
      <c r="BG17" s="5">
        <v>14424.844893572013</v>
      </c>
      <c r="BH17" s="5">
        <v>14436.365828395525</v>
      </c>
      <c r="BI17" s="5">
        <v>14518.910002861328</v>
      </c>
    </row>
    <row r="18" spans="1:61" x14ac:dyDescent="0.3">
      <c r="A18" s="41" t="s">
        <v>12</v>
      </c>
      <c r="B18" s="40">
        <v>884.26539821294841</v>
      </c>
      <c r="C18" s="40">
        <v>867.19463762968689</v>
      </c>
      <c r="D18" s="40">
        <v>856.95218127972976</v>
      </c>
      <c r="E18" s="40">
        <v>798.91159529664048</v>
      </c>
      <c r="F18" s="40">
        <v>897.92200667955763</v>
      </c>
      <c r="G18" s="40">
        <v>962.79089689595139</v>
      </c>
      <c r="H18" s="40">
        <v>1082.2862209787822</v>
      </c>
      <c r="I18" s="40">
        <v>1106.1852857953484</v>
      </c>
      <c r="J18" s="40">
        <v>1256.4079789280497</v>
      </c>
      <c r="K18" s="40">
        <v>1307.6202606778343</v>
      </c>
      <c r="L18" s="40">
        <v>1256.4079789280497</v>
      </c>
      <c r="M18" s="40">
        <v>1263.2362831613541</v>
      </c>
      <c r="N18" s="40">
        <v>1334.9334776110531</v>
      </c>
      <c r="O18" s="40">
        <v>1560.2675173101052</v>
      </c>
      <c r="P18" s="40">
        <v>2024.5922051748194</v>
      </c>
      <c r="Q18" s="40">
        <v>2656.2103467554971</v>
      </c>
      <c r="R18" s="40">
        <v>3028.3529274705988</v>
      </c>
      <c r="S18" s="40">
        <v>3765.8097846674978</v>
      </c>
      <c r="T18" s="40">
        <v>4452.0543601146128</v>
      </c>
      <c r="U18" s="40">
        <v>5527.5122768600895</v>
      </c>
      <c r="V18" s="40">
        <v>6879.5165150544035</v>
      </c>
      <c r="W18" s="40">
        <v>7289.2147690526781</v>
      </c>
      <c r="X18" s="40">
        <v>7787.3491952763416</v>
      </c>
      <c r="Y18" s="40">
        <v>8164.3775453997559</v>
      </c>
      <c r="Z18" s="40">
        <v>8322.043946360458</v>
      </c>
      <c r="AA18" s="40">
        <v>8689.9322152687564</v>
      </c>
      <c r="AB18" s="40">
        <v>8897.8690629125795</v>
      </c>
      <c r="AC18" s="40">
        <v>9256.6172506057665</v>
      </c>
      <c r="AD18" s="40">
        <v>9727.3314331840866</v>
      </c>
      <c r="AE18" s="40">
        <v>10074.654519358388</v>
      </c>
      <c r="AF18" s="40">
        <v>10664.189757733177</v>
      </c>
      <c r="AG18" s="40">
        <v>10961.242397224352</v>
      </c>
      <c r="AH18" s="5">
        <v>11086.918513932154</v>
      </c>
      <c r="AI18" s="5">
        <v>10600.504561502248</v>
      </c>
      <c r="AJ18" s="5">
        <v>10818.121966790361</v>
      </c>
      <c r="AK18" s="5">
        <v>10909.397839579495</v>
      </c>
      <c r="AL18" s="5">
        <v>10776.751102181224</v>
      </c>
      <c r="AM18" s="5">
        <v>10800.739993089097</v>
      </c>
      <c r="AN18" s="5">
        <v>11094.132372296579</v>
      </c>
      <c r="AO18" s="5">
        <v>11215.436159632001</v>
      </c>
      <c r="AP18" s="5">
        <v>11359.622160087732</v>
      </c>
      <c r="AQ18" s="5">
        <v>11208.828258235118</v>
      </c>
      <c r="AR18" s="5">
        <v>11261.423676059147</v>
      </c>
      <c r="AS18" s="5">
        <v>11335.768275686596</v>
      </c>
      <c r="AT18" s="5">
        <v>11207.607690170567</v>
      </c>
      <c r="AU18" s="5">
        <v>10952.354404955582</v>
      </c>
      <c r="AV18" s="5">
        <v>10982.870889523609</v>
      </c>
      <c r="AW18" s="5">
        <v>11075.945647360866</v>
      </c>
      <c r="AX18" s="5">
        <v>11023.116804209065</v>
      </c>
      <c r="AY18" s="5">
        <v>10962.763957933721</v>
      </c>
      <c r="AZ18" s="5">
        <v>10885.840739402731</v>
      </c>
      <c r="BA18" s="5">
        <v>10860.795043065211</v>
      </c>
      <c r="BB18" s="5">
        <v>10830.077854066836</v>
      </c>
      <c r="BC18" s="5">
        <v>10807.523857430349</v>
      </c>
      <c r="BD18" s="5">
        <v>10806.596202538678</v>
      </c>
      <c r="BE18" s="5">
        <v>10829.390128911198</v>
      </c>
      <c r="BF18" s="5">
        <v>10860.60852219001</v>
      </c>
      <c r="BG18" s="5">
        <v>10864.983415305525</v>
      </c>
      <c r="BH18" s="5">
        <v>10892.616273682994</v>
      </c>
      <c r="BI18" s="5">
        <v>11001.203753245538</v>
      </c>
    </row>
    <row r="19" spans="1:61" x14ac:dyDescent="0.3">
      <c r="A19" s="41" t="s">
        <v>13</v>
      </c>
      <c r="B19" s="42" t="s">
        <v>21</v>
      </c>
      <c r="C19" s="42" t="s">
        <v>21</v>
      </c>
      <c r="D19" s="42" t="s">
        <v>21</v>
      </c>
      <c r="E19" s="42" t="s">
        <v>21</v>
      </c>
      <c r="F19" s="42" t="s">
        <v>21</v>
      </c>
      <c r="G19" s="42" t="s">
        <v>21</v>
      </c>
      <c r="H19" s="42" t="s">
        <v>21</v>
      </c>
      <c r="I19" s="42" t="s">
        <v>21</v>
      </c>
      <c r="J19" s="42" t="s">
        <v>21</v>
      </c>
      <c r="K19" s="42" t="s">
        <v>21</v>
      </c>
      <c r="L19" s="42" t="s">
        <v>21</v>
      </c>
      <c r="M19" s="42" t="s">
        <v>21</v>
      </c>
      <c r="N19" s="42" t="s">
        <v>21</v>
      </c>
      <c r="O19" s="42" t="s">
        <v>21</v>
      </c>
      <c r="P19" s="42" t="s">
        <v>21</v>
      </c>
      <c r="Q19" s="40">
        <v>2687.0669130714427</v>
      </c>
      <c r="R19" s="40">
        <v>3047.4624753768835</v>
      </c>
      <c r="S19" s="40">
        <v>3577.4559493554721</v>
      </c>
      <c r="T19" s="40">
        <v>4118.0492928136327</v>
      </c>
      <c r="U19" s="40">
        <v>5061.4376764955186</v>
      </c>
      <c r="V19" s="40">
        <v>6375.8214919624179</v>
      </c>
      <c r="W19" s="40">
        <v>6831.6158795840038</v>
      </c>
      <c r="X19" s="40">
        <v>6994.0156231557321</v>
      </c>
      <c r="Y19" s="40">
        <v>7391.8949949064636</v>
      </c>
      <c r="Z19" s="40">
        <v>7402.7216444779115</v>
      </c>
      <c r="AA19" s="40">
        <v>7743.7611059785395</v>
      </c>
      <c r="AB19" s="40">
        <v>7854.734264085886</v>
      </c>
      <c r="AC19" s="40">
        <v>8187.6537384079274</v>
      </c>
      <c r="AD19" s="40">
        <v>8582.8264477657976</v>
      </c>
      <c r="AE19" s="40">
        <v>9080.8523280524278</v>
      </c>
      <c r="AF19" s="40">
        <v>9551.8115844104377</v>
      </c>
      <c r="AG19" s="40">
        <v>9979.4642424826525</v>
      </c>
      <c r="AH19" s="5">
        <v>10388.170263804834</v>
      </c>
      <c r="AI19" s="5">
        <v>10383.84195945409</v>
      </c>
      <c r="AJ19" s="5">
        <v>10448.77666413692</v>
      </c>
      <c r="AK19" s="5">
        <v>10570.647843427361</v>
      </c>
      <c r="AL19" s="5">
        <v>10797.324047330158</v>
      </c>
      <c r="AM19" s="5">
        <v>11163.573909803543</v>
      </c>
      <c r="AN19" s="5">
        <v>11339.934730595642</v>
      </c>
      <c r="AO19" s="5">
        <v>11543.284770893844</v>
      </c>
      <c r="AP19" s="5">
        <v>11890.088124799058</v>
      </c>
      <c r="AQ19" s="5">
        <v>12205.615683858407</v>
      </c>
      <c r="AR19" s="5">
        <v>12571.977621363176</v>
      </c>
      <c r="AS19" s="5">
        <v>12951.803957047005</v>
      </c>
      <c r="AT19" s="5">
        <v>13317.083175058062</v>
      </c>
      <c r="AU19" s="5">
        <v>13592.866756197245</v>
      </c>
      <c r="AV19" s="5">
        <v>13866.753272792179</v>
      </c>
      <c r="AW19" s="5">
        <v>14098.289741705423</v>
      </c>
      <c r="AX19" s="5">
        <v>14096.161683498336</v>
      </c>
      <c r="AY19" s="5">
        <v>14393.031385671558</v>
      </c>
      <c r="AZ19" s="5">
        <v>14591.428615538853</v>
      </c>
      <c r="BA19" s="5">
        <v>14682.28561098904</v>
      </c>
      <c r="BB19" s="5">
        <v>14664.069154823723</v>
      </c>
      <c r="BC19" s="5">
        <v>14461.848937081853</v>
      </c>
      <c r="BD19" s="5">
        <v>14395.579920265827</v>
      </c>
      <c r="BE19" s="5">
        <v>14339.635208579193</v>
      </c>
      <c r="BF19" s="5">
        <v>14301.82678119411</v>
      </c>
      <c r="BG19" s="5">
        <v>14286.236297279</v>
      </c>
      <c r="BH19" s="5">
        <v>14304.369996802994</v>
      </c>
      <c r="BI19" s="5">
        <v>14292.466126379257</v>
      </c>
    </row>
    <row r="20" spans="1:61" x14ac:dyDescent="0.3">
      <c r="A20" s="41" t="s">
        <v>14</v>
      </c>
      <c r="B20" s="40">
        <v>1877.759785999785</v>
      </c>
      <c r="C20" s="40">
        <v>1852.4468477081214</v>
      </c>
      <c r="D20" s="40">
        <v>1852.4468477081214</v>
      </c>
      <c r="E20" s="40">
        <v>1424.4280729581703</v>
      </c>
      <c r="F20" s="40">
        <v>1399.1151346665065</v>
      </c>
      <c r="G20" s="40">
        <v>1550.9927644164893</v>
      </c>
      <c r="H20" s="40">
        <v>1735.0868610831355</v>
      </c>
      <c r="I20" s="40">
        <v>1946.7950722497774</v>
      </c>
      <c r="J20" s="40">
        <v>2022.7338871247691</v>
      </c>
      <c r="K20" s="40">
        <v>2119.383287874758</v>
      </c>
      <c r="L20" s="40">
        <v>2034.2397681664338</v>
      </c>
      <c r="M20" s="40">
        <v>2022.7338871247698</v>
      </c>
      <c r="N20" s="40">
        <v>2163.1056358330875</v>
      </c>
      <c r="O20" s="40">
        <v>2609.5338202497032</v>
      </c>
      <c r="P20" s="40">
        <v>3168.7196388746388</v>
      </c>
      <c r="Q20" s="40">
        <v>3530.0043035829326</v>
      </c>
      <c r="R20" s="40">
        <v>4259.4771616245162</v>
      </c>
      <c r="S20" s="40">
        <v>5104.0088300827529</v>
      </c>
      <c r="T20" s="40">
        <v>6144.1404762493003</v>
      </c>
      <c r="U20" s="40">
        <v>7867.7214562907684</v>
      </c>
      <c r="V20" s="40">
        <v>9549.8812645822436</v>
      </c>
      <c r="W20" s="40">
        <v>10394.412933040481</v>
      </c>
      <c r="X20" s="40">
        <v>10787.644191541382</v>
      </c>
      <c r="Y20" s="40">
        <v>11454.498867415827</v>
      </c>
      <c r="Z20" s="40">
        <v>12067.284245246397</v>
      </c>
      <c r="AA20" s="40">
        <v>12855.385225825288</v>
      </c>
      <c r="AB20" s="40">
        <v>13140.477888238442</v>
      </c>
      <c r="AC20" s="40">
        <v>14282.487001468136</v>
      </c>
      <c r="AD20" s="40">
        <v>14998.4955846552</v>
      </c>
      <c r="AE20" s="40">
        <v>15426.134578274929</v>
      </c>
      <c r="AF20" s="40">
        <v>16289.604883399825</v>
      </c>
      <c r="AG20" s="40">
        <v>17308.729228347998</v>
      </c>
      <c r="AH20" s="5">
        <v>18283.615056714818</v>
      </c>
      <c r="AI20" s="5">
        <v>17833.057099805912</v>
      </c>
      <c r="AJ20" s="5">
        <v>17568.595509732335</v>
      </c>
      <c r="AK20" s="5">
        <v>17387.130367656253</v>
      </c>
      <c r="AL20" s="5">
        <v>17374.741567145156</v>
      </c>
      <c r="AM20" s="5">
        <v>16935.316694233705</v>
      </c>
      <c r="AN20" s="5">
        <v>17197.405007565889</v>
      </c>
      <c r="AO20" s="5">
        <v>17147.990957790553</v>
      </c>
      <c r="AP20" s="5">
        <v>17072.835099252206</v>
      </c>
      <c r="AQ20" s="5">
        <v>17140.316249787636</v>
      </c>
      <c r="AR20" s="5">
        <v>17370.304171321633</v>
      </c>
      <c r="AS20" s="5">
        <v>17474.753006461797</v>
      </c>
      <c r="AT20" s="5">
        <v>17884.385457993994</v>
      </c>
      <c r="AU20" s="5">
        <v>18349.735968475452</v>
      </c>
      <c r="AV20" s="5">
        <v>18805.515323484007</v>
      </c>
      <c r="AW20" s="5">
        <v>18928.118747727902</v>
      </c>
      <c r="AX20" s="5">
        <v>18908.228538922176</v>
      </c>
      <c r="AY20" s="5">
        <v>18875.528860901304</v>
      </c>
      <c r="AZ20" s="5">
        <v>18806.771552973543</v>
      </c>
      <c r="BA20" s="5">
        <v>18578.87869482192</v>
      </c>
      <c r="BB20" s="5">
        <v>18365.108267890402</v>
      </c>
      <c r="BC20" s="5">
        <v>18093.77974823198</v>
      </c>
      <c r="BD20" s="5">
        <v>17808.643484494787</v>
      </c>
      <c r="BE20" s="5">
        <v>17832.164489546416</v>
      </c>
      <c r="BF20" s="5">
        <v>17745.251370856153</v>
      </c>
      <c r="BG20" s="5">
        <v>17926.53626906452</v>
      </c>
      <c r="BH20" s="5">
        <v>17884.93524793801</v>
      </c>
      <c r="BI20" s="5">
        <v>17909.579131557613</v>
      </c>
    </row>
    <row r="21" spans="1:61" x14ac:dyDescent="0.3">
      <c r="A21" s="41" t="s">
        <v>15</v>
      </c>
      <c r="B21" s="40">
        <v>1320.8781987934333</v>
      </c>
      <c r="C21" s="40">
        <v>1295.7664459646603</v>
      </c>
      <c r="D21" s="40">
        <v>1303.2999718132921</v>
      </c>
      <c r="E21" s="40">
        <v>1361.057003319469</v>
      </c>
      <c r="F21" s="40">
        <v>1348.5011269050829</v>
      </c>
      <c r="G21" s="40">
        <v>1489.1269427462084</v>
      </c>
      <c r="H21" s="40">
        <v>1664.9092125476159</v>
      </c>
      <c r="I21" s="40">
        <v>1737.7332957510564</v>
      </c>
      <c r="J21" s="40">
        <v>1883.381462157937</v>
      </c>
      <c r="K21" s="40">
        <v>1893.4261632894461</v>
      </c>
      <c r="L21" s="40">
        <v>1913.5155655524641</v>
      </c>
      <c r="M21" s="40">
        <v>1916.0267408353407</v>
      </c>
      <c r="N21" s="40">
        <v>2094.3201859196256</v>
      </c>
      <c r="O21" s="40">
        <v>2536.287035706021</v>
      </c>
      <c r="P21" s="40">
        <v>3264.5278677404231</v>
      </c>
      <c r="Q21" s="40">
        <v>3796.8970277103986</v>
      </c>
      <c r="R21" s="40">
        <v>4155.9950931618441</v>
      </c>
      <c r="S21" s="40">
        <v>4821.4565431243154</v>
      </c>
      <c r="T21" s="40">
        <v>5627.5438089279141</v>
      </c>
      <c r="U21" s="40">
        <v>7151.8272056344031</v>
      </c>
      <c r="V21" s="40">
        <v>8414.9483729216572</v>
      </c>
      <c r="W21" s="40">
        <v>9399.3290838095381</v>
      </c>
      <c r="X21" s="40">
        <v>9338.2357074824231</v>
      </c>
      <c r="Y21" s="40">
        <v>9335.9729898406767</v>
      </c>
      <c r="Z21" s="40">
        <v>9166.2691667097879</v>
      </c>
      <c r="AA21" s="40">
        <v>9578.083777507416</v>
      </c>
      <c r="AB21" s="40">
        <v>9761.3639064887775</v>
      </c>
      <c r="AC21" s="40">
        <v>9971.7966471710788</v>
      </c>
      <c r="AD21" s="40">
        <v>10675.501833753837</v>
      </c>
      <c r="AE21" s="40">
        <v>11478.766596573378</v>
      </c>
      <c r="AF21" s="40">
        <v>12024.081548233971</v>
      </c>
      <c r="AG21" s="40">
        <v>12811.507287561297</v>
      </c>
      <c r="AH21" s="5">
        <v>12496.989535358714</v>
      </c>
      <c r="AI21" s="5">
        <v>12237.893326700494</v>
      </c>
      <c r="AJ21" s="5">
        <v>12415.681577634015</v>
      </c>
      <c r="AK21" s="5">
        <v>12703.291348474519</v>
      </c>
      <c r="AL21" s="5">
        <v>12737.788336812173</v>
      </c>
      <c r="AM21" s="5">
        <v>12835.321730013891</v>
      </c>
      <c r="AN21" s="5">
        <v>13231.508241808411</v>
      </c>
      <c r="AO21" s="5">
        <v>13487.971711810867</v>
      </c>
      <c r="AP21" s="5">
        <v>13594.865894362514</v>
      </c>
      <c r="AQ21" s="5">
        <v>13625.174208221124</v>
      </c>
      <c r="AR21" s="5">
        <v>13681.299142413849</v>
      </c>
      <c r="AS21" s="5">
        <v>13681.615355412254</v>
      </c>
      <c r="AT21" s="5">
        <v>13721.982547655471</v>
      </c>
      <c r="AU21" s="5">
        <v>13717.45849176411</v>
      </c>
      <c r="AV21" s="5">
        <v>13702.558150660367</v>
      </c>
      <c r="AW21" s="5">
        <v>13646.72203636937</v>
      </c>
      <c r="AX21" s="5">
        <v>13721.847285669048</v>
      </c>
      <c r="AY21" s="5">
        <v>13688.229661913478</v>
      </c>
      <c r="AZ21" s="5">
        <v>13552.36176735257</v>
      </c>
      <c r="BA21" s="5">
        <v>13620.502947432493</v>
      </c>
      <c r="BB21" s="5">
        <v>13554.043377072556</v>
      </c>
      <c r="BC21" s="5">
        <v>13521.892243931909</v>
      </c>
      <c r="BD21" s="5">
        <v>13531.793759095224</v>
      </c>
      <c r="BE21" s="5">
        <v>13452.344053020819</v>
      </c>
      <c r="BF21" s="5">
        <v>13495.949207103684</v>
      </c>
      <c r="BG21" s="5">
        <v>13540.784376780277</v>
      </c>
      <c r="BH21" s="5">
        <v>13556.406807337184</v>
      </c>
      <c r="BI21" s="5">
        <v>13644.008784616206</v>
      </c>
    </row>
    <row r="22" spans="1:61" x14ac:dyDescent="0.3">
      <c r="A22" s="41" t="s">
        <v>16</v>
      </c>
      <c r="B22" s="40">
        <v>443.06809176002628</v>
      </c>
      <c r="C22" s="40">
        <v>437.66482234831864</v>
      </c>
      <c r="D22" s="40">
        <v>437.66482234831864</v>
      </c>
      <c r="E22" s="40">
        <v>564.64165352344821</v>
      </c>
      <c r="F22" s="40">
        <v>572.74655764100976</v>
      </c>
      <c r="G22" s="40">
        <v>567.34328822930206</v>
      </c>
      <c r="H22" s="40">
        <v>642.98905999320914</v>
      </c>
      <c r="I22" s="40">
        <v>637.58579058150156</v>
      </c>
      <c r="J22" s="40">
        <v>756.45771763906964</v>
      </c>
      <c r="K22" s="40">
        <v>761.86098705077723</v>
      </c>
      <c r="L22" s="40">
        <v>759.1593523449236</v>
      </c>
      <c r="M22" s="40">
        <v>761.86098705077768</v>
      </c>
      <c r="N22" s="40">
        <v>802.38550763858518</v>
      </c>
      <c r="O22" s="40">
        <v>880.73291410834599</v>
      </c>
      <c r="P22" s="40">
        <v>1337.3091793976421</v>
      </c>
      <c r="Q22" s="40">
        <v>1542.6334170425323</v>
      </c>
      <c r="R22" s="40">
        <v>1691.2233258644926</v>
      </c>
      <c r="S22" s="40">
        <v>1842.514869392307</v>
      </c>
      <c r="T22" s="40">
        <v>2109.9767052718357</v>
      </c>
      <c r="U22" s="40">
        <v>2653.0052811484543</v>
      </c>
      <c r="V22" s="40">
        <v>3260.8730899655648</v>
      </c>
      <c r="W22" s="40">
        <v>3585.0692546680239</v>
      </c>
      <c r="X22" s="40">
        <v>3397.7594565308746</v>
      </c>
      <c r="Y22" s="40">
        <v>3520.6185714380367</v>
      </c>
      <c r="Z22" s="40">
        <v>3556.8720807549048</v>
      </c>
      <c r="AA22" s="40">
        <v>3631.3931832395779</v>
      </c>
      <c r="AB22" s="40">
        <v>3683.7593633639417</v>
      </c>
      <c r="AC22" s="40">
        <v>3858.9846583954682</v>
      </c>
      <c r="AD22" s="40">
        <v>4098.6606366569822</v>
      </c>
      <c r="AE22" s="40">
        <v>4318.1957764091248</v>
      </c>
      <c r="AF22" s="40">
        <v>4592.1111801365696</v>
      </c>
      <c r="AG22" s="40">
        <v>4918.3927639883796</v>
      </c>
      <c r="AH22" s="5">
        <v>4849.9139130565163</v>
      </c>
      <c r="AI22" s="5">
        <v>5059.0637511880959</v>
      </c>
      <c r="AJ22" s="5">
        <v>5238.8243822500381</v>
      </c>
      <c r="AK22" s="5">
        <v>5456.9252533729405</v>
      </c>
      <c r="AL22" s="5">
        <v>5702.7468906421609</v>
      </c>
      <c r="AM22" s="5">
        <v>5834.3804563275289</v>
      </c>
      <c r="AN22" s="5">
        <v>5881.6988674821787</v>
      </c>
      <c r="AO22" s="5">
        <v>5964.7278239885463</v>
      </c>
      <c r="AP22" s="5">
        <v>6033.9149431360265</v>
      </c>
      <c r="AQ22" s="5">
        <v>6062.0709912081311</v>
      </c>
      <c r="AR22" s="5">
        <v>6179.4332876707404</v>
      </c>
      <c r="AS22" s="5">
        <v>6331.0794333247295</v>
      </c>
      <c r="AT22" s="5">
        <v>6520.8762652631167</v>
      </c>
      <c r="AU22" s="5">
        <v>6468.3180944961687</v>
      </c>
      <c r="AV22" s="5">
        <v>6694.1286873157742</v>
      </c>
      <c r="AW22" s="5">
        <v>6798.0848189740555</v>
      </c>
      <c r="AX22" s="5">
        <v>6966.3744734016309</v>
      </c>
      <c r="AY22" s="5">
        <v>6945.0595345455395</v>
      </c>
      <c r="AZ22" s="5">
        <v>7000.1264896759285</v>
      </c>
      <c r="BA22" s="5">
        <v>7132.5504563467994</v>
      </c>
      <c r="BB22" s="5">
        <v>7113.1150076785689</v>
      </c>
      <c r="BC22" s="5">
        <v>7139.3387632076638</v>
      </c>
      <c r="BD22" s="5">
        <v>7300.579455712068</v>
      </c>
      <c r="BE22" s="5">
        <v>7307.1936624255086</v>
      </c>
      <c r="BF22" s="5">
        <v>7276.4210666335921</v>
      </c>
      <c r="BG22" s="5">
        <v>7361.2677537244454</v>
      </c>
      <c r="BH22" s="5">
        <v>7335.7925884210135</v>
      </c>
      <c r="BI22" s="5">
        <v>7387.2895604207069</v>
      </c>
    </row>
    <row r="23" spans="1:61" x14ac:dyDescent="0.3">
      <c r="A23" s="41" t="s">
        <v>17</v>
      </c>
      <c r="B23" s="40">
        <v>1108.3951917186544</v>
      </c>
      <c r="C23" s="40">
        <v>1098.5863847122946</v>
      </c>
      <c r="D23" s="40">
        <v>1103.4907882154746</v>
      </c>
      <c r="E23" s="40">
        <v>1012.7593234066469</v>
      </c>
      <c r="F23" s="40">
        <v>1002.950516400287</v>
      </c>
      <c r="G23" s="40">
        <v>1022.5681304130065</v>
      </c>
      <c r="H23" s="40">
        <v>1120.6562004766042</v>
      </c>
      <c r="I23" s="40">
        <v>1118.2039987250148</v>
      </c>
      <c r="J23" s="40">
        <v>1206.4832617822531</v>
      </c>
      <c r="K23" s="40">
        <v>1213.8398670370227</v>
      </c>
      <c r="L23" s="40">
        <v>1216.2920687886128</v>
      </c>
      <c r="M23" s="40">
        <v>1223.6486740433827</v>
      </c>
      <c r="N23" s="40">
        <v>1329.0933493617504</v>
      </c>
      <c r="O23" s="40">
        <v>1498.2952702214566</v>
      </c>
      <c r="P23" s="40">
        <v>1821.9859014313292</v>
      </c>
      <c r="Q23" s="40">
        <v>2077.0148835966834</v>
      </c>
      <c r="R23" s="40">
        <v>2329.5916640104483</v>
      </c>
      <c r="S23" s="40">
        <v>2690.0653214941694</v>
      </c>
      <c r="T23" s="40">
        <v>3433.0824522259231</v>
      </c>
      <c r="U23" s="40">
        <v>4310.9706792951229</v>
      </c>
      <c r="V23" s="40">
        <v>5362.9652307272081</v>
      </c>
      <c r="W23" s="40">
        <v>6307.0629050893376</v>
      </c>
      <c r="X23" s="40">
        <v>6655.0635318206596</v>
      </c>
      <c r="Y23" s="40">
        <v>7291.8688023857112</v>
      </c>
      <c r="Z23" s="40">
        <v>7582.4672638829998</v>
      </c>
      <c r="AA23" s="40">
        <v>7559.1476342566757</v>
      </c>
      <c r="AB23" s="40">
        <v>7557.3538165931122</v>
      </c>
      <c r="AC23" s="40">
        <v>8185.1899988403429</v>
      </c>
      <c r="AD23" s="40">
        <v>8608.5309674413329</v>
      </c>
      <c r="AE23" s="40">
        <v>9112.5937309026813</v>
      </c>
      <c r="AF23" s="40">
        <v>9614.862676700468</v>
      </c>
      <c r="AG23" s="40">
        <v>10034.616009974332</v>
      </c>
      <c r="AH23" s="5">
        <v>10167.358517078032</v>
      </c>
      <c r="AI23" s="5">
        <v>10674.419620550434</v>
      </c>
      <c r="AJ23" s="5">
        <v>11038.98848481343</v>
      </c>
      <c r="AK23" s="5">
        <v>11288.601336821945</v>
      </c>
      <c r="AL23" s="5">
        <v>11313.33487481432</v>
      </c>
      <c r="AM23" s="5">
        <v>11339.749291853057</v>
      </c>
      <c r="AN23" s="5">
        <v>11276.988302809914</v>
      </c>
      <c r="AO23" s="5">
        <v>11259.576385172137</v>
      </c>
      <c r="AP23" s="5">
        <v>11288.818813150472</v>
      </c>
      <c r="AQ23" s="5">
        <v>11357.780850355217</v>
      </c>
      <c r="AR23" s="5">
        <v>11471.060664603528</v>
      </c>
      <c r="AS23" s="5">
        <v>11541.136705877178</v>
      </c>
      <c r="AT23" s="5">
        <v>11774.16669729103</v>
      </c>
      <c r="AU23" s="5">
        <v>11850.026732782087</v>
      </c>
      <c r="AV23" s="5">
        <v>12421.912633975733</v>
      </c>
      <c r="AW23" s="5">
        <v>12732.433223814804</v>
      </c>
      <c r="AX23" s="5">
        <v>12920.637139332757</v>
      </c>
      <c r="AY23" s="5">
        <v>13188.48924929985</v>
      </c>
      <c r="AZ23" s="5">
        <v>13277.560068165341</v>
      </c>
      <c r="BA23" s="5">
        <v>13058.987387464702</v>
      </c>
      <c r="BB23" s="5">
        <v>12923.482034804512</v>
      </c>
      <c r="BC23" s="5">
        <v>12735.914295310065</v>
      </c>
      <c r="BD23" s="5">
        <v>12682.729585291181</v>
      </c>
      <c r="BE23" s="5">
        <v>12902.611578755452</v>
      </c>
      <c r="BF23" s="5">
        <v>12991.975721595534</v>
      </c>
      <c r="BG23" s="5">
        <v>12918.38862006516</v>
      </c>
      <c r="BH23" s="5">
        <v>12959.702470803431</v>
      </c>
      <c r="BI23" s="5">
        <v>13171.212194013136</v>
      </c>
    </row>
    <row r="24" spans="1:61" x14ac:dyDescent="0.3">
      <c r="A24" s="41" t="s">
        <v>18</v>
      </c>
      <c r="B24" s="40">
        <v>1423.4650056297819</v>
      </c>
      <c r="C24" s="40">
        <v>1395.5539270880215</v>
      </c>
      <c r="D24" s="40">
        <v>1398.6551580371058</v>
      </c>
      <c r="E24" s="40">
        <v>1581.6277840330904</v>
      </c>
      <c r="F24" s="40">
        <v>1590.9314768803442</v>
      </c>
      <c r="G24" s="40">
        <v>1708.7782529455546</v>
      </c>
      <c r="H24" s="40">
        <v>1808.017643316259</v>
      </c>
      <c r="I24" s="40">
        <v>1876.2447241961177</v>
      </c>
      <c r="J24" s="40">
        <v>2053.0148882939338</v>
      </c>
      <c r="K24" s="40">
        <v>2062.3185811411872</v>
      </c>
      <c r="L24" s="40">
        <v>2074.7235049375245</v>
      </c>
      <c r="M24" s="40">
        <v>2074.7235049375245</v>
      </c>
      <c r="N24" s="40">
        <v>2279.4047475771004</v>
      </c>
      <c r="O24" s="40">
        <v>2626.7426138745627</v>
      </c>
      <c r="P24" s="40">
        <v>3122.939565728082</v>
      </c>
      <c r="Q24" s="40">
        <v>3411.3540439929384</v>
      </c>
      <c r="R24" s="40">
        <v>3668.7562127669516</v>
      </c>
      <c r="S24" s="40">
        <v>4413.0516405472272</v>
      </c>
      <c r="T24" s="40">
        <v>5349.6233871707454</v>
      </c>
      <c r="U24" s="40">
        <v>6645.937923888062</v>
      </c>
      <c r="V24" s="40">
        <v>8305.0964816482665</v>
      </c>
      <c r="W24" s="40">
        <v>9005.9746761413589</v>
      </c>
      <c r="X24" s="40">
        <v>8951.3684968788766</v>
      </c>
      <c r="Y24" s="40">
        <v>8765.3029971696924</v>
      </c>
      <c r="Z24" s="40">
        <v>8650.0232853933485</v>
      </c>
      <c r="AA24" s="40">
        <v>8680.3600516502829</v>
      </c>
      <c r="AB24" s="40">
        <v>8482.1598454383238</v>
      </c>
      <c r="AC24" s="40">
        <v>8615.6416169688255</v>
      </c>
      <c r="AD24" s="40">
        <v>8870.4704535270575</v>
      </c>
      <c r="AE24" s="40">
        <v>9111.1421324987205</v>
      </c>
      <c r="AF24" s="40">
        <v>9200.1299801857222</v>
      </c>
      <c r="AG24" s="40">
        <v>9424.6220504870234</v>
      </c>
      <c r="AH24" s="5">
        <v>9604.620196944823</v>
      </c>
      <c r="AI24" s="5">
        <v>9694.9816691041924</v>
      </c>
      <c r="AJ24" s="5">
        <v>9725.6210016578389</v>
      </c>
      <c r="AK24" s="5">
        <v>9837.6335129000054</v>
      </c>
      <c r="AL24" s="5">
        <v>9921.132586245496</v>
      </c>
      <c r="AM24" s="5">
        <v>9911.9116935325601</v>
      </c>
      <c r="AN24" s="5">
        <v>9965.1746700661151</v>
      </c>
      <c r="AO24" s="5">
        <v>9985.332493242282</v>
      </c>
      <c r="AP24" s="5">
        <v>9990.0441548481867</v>
      </c>
      <c r="AQ24" s="5">
        <v>9971.2404481712238</v>
      </c>
      <c r="AR24" s="5">
        <v>9969.5095158700478</v>
      </c>
      <c r="AS24" s="5">
        <v>9926.9633112837619</v>
      </c>
      <c r="AT24" s="5">
        <v>9907.7460143230255</v>
      </c>
      <c r="AU24" s="5">
        <v>9869.8873036984332</v>
      </c>
      <c r="AV24" s="5">
        <v>9847.3852829795778</v>
      </c>
      <c r="AW24" s="5">
        <v>9839.3646551973688</v>
      </c>
      <c r="AX24" s="5">
        <v>9782.8791000186266</v>
      </c>
      <c r="AY24" s="5">
        <v>9740.6748383531758</v>
      </c>
      <c r="AZ24" s="5">
        <v>9678.0935993986768</v>
      </c>
      <c r="BA24" s="5">
        <v>9621.5365892019727</v>
      </c>
      <c r="BB24" s="5">
        <v>9618.9692866556161</v>
      </c>
      <c r="BC24" s="5">
        <v>9608.310498588573</v>
      </c>
      <c r="BD24" s="5">
        <v>9635.949490650326</v>
      </c>
      <c r="BE24" s="5">
        <v>9669.054567679219</v>
      </c>
      <c r="BF24" s="5">
        <v>9709.4833636771746</v>
      </c>
      <c r="BG24" s="5">
        <v>9775.8546842453616</v>
      </c>
      <c r="BH24" s="5">
        <v>9839.642966190906</v>
      </c>
      <c r="BI24" s="5">
        <v>9904.9007218387687</v>
      </c>
    </row>
    <row r="25" spans="1:61" x14ac:dyDescent="0.3">
      <c r="A25" s="41" t="s">
        <v>19</v>
      </c>
      <c r="B25" s="40">
        <v>245.99173118552841</v>
      </c>
      <c r="C25" s="40">
        <v>240.33674885942429</v>
      </c>
      <c r="D25" s="40">
        <v>241.75049444095032</v>
      </c>
      <c r="E25" s="40">
        <v>311.02402793572554</v>
      </c>
      <c r="F25" s="40">
        <v>344.95392189235008</v>
      </c>
      <c r="G25" s="40">
        <v>380.29756143050082</v>
      </c>
      <c r="H25" s="40">
        <v>412.81370980559933</v>
      </c>
      <c r="I25" s="40">
        <v>390.19378050118297</v>
      </c>
      <c r="J25" s="40">
        <v>467.94978748511437</v>
      </c>
      <c r="K25" s="40">
        <v>470.77727864816637</v>
      </c>
      <c r="L25" s="40">
        <v>472.19102422969246</v>
      </c>
      <c r="M25" s="40">
        <v>472.19102422969252</v>
      </c>
      <c r="N25" s="40">
        <v>500.46593586021305</v>
      </c>
      <c r="O25" s="40">
        <v>554.188267958202</v>
      </c>
      <c r="P25" s="40">
        <v>663.04667773570623</v>
      </c>
      <c r="Q25" s="40">
        <v>762.00886844252784</v>
      </c>
      <c r="R25" s="40">
        <v>876.52226054613607</v>
      </c>
      <c r="S25" s="40">
        <v>1075.8603875413057</v>
      </c>
      <c r="T25" s="40">
        <v>1310.5421540746256</v>
      </c>
      <c r="U25" s="40">
        <v>1770.0094680705845</v>
      </c>
      <c r="V25" s="40">
        <v>2236.5455099741735</v>
      </c>
      <c r="W25" s="40">
        <v>2674.8066402472409</v>
      </c>
      <c r="X25" s="40">
        <v>2973.5882330408162</v>
      </c>
      <c r="Y25" s="40">
        <v>3198.8600688772422</v>
      </c>
      <c r="Z25" s="40">
        <v>3329.2806054141192</v>
      </c>
      <c r="AA25" s="40">
        <v>3577.0796248341867</v>
      </c>
      <c r="AB25" s="40">
        <v>3716.9852913010195</v>
      </c>
      <c r="AC25" s="40">
        <v>4077.4202286393011</v>
      </c>
      <c r="AD25" s="40">
        <v>4484.0951743861096</v>
      </c>
      <c r="AE25" s="40">
        <v>4872.9855015142557</v>
      </c>
      <c r="AF25" s="40">
        <v>5097.0716961094367</v>
      </c>
      <c r="AG25" s="40">
        <v>5323.5291731871066</v>
      </c>
      <c r="AH25" s="5">
        <v>5480.0338170313589</v>
      </c>
      <c r="AI25" s="5">
        <v>5730.0707215345637</v>
      </c>
      <c r="AJ25" s="5">
        <v>6016.210126511126</v>
      </c>
      <c r="AK25" s="5">
        <v>6600.901261740737</v>
      </c>
      <c r="AL25" s="5">
        <v>6858.19855684496</v>
      </c>
      <c r="AM25" s="5">
        <v>6925.6911395513844</v>
      </c>
      <c r="AN25" s="5">
        <v>6983.8958721895015</v>
      </c>
      <c r="AO25" s="5">
        <v>7044.8187853203581</v>
      </c>
      <c r="AP25" s="5">
        <v>7156.1956804726196</v>
      </c>
      <c r="AQ25" s="5">
        <v>7116.6067522705489</v>
      </c>
      <c r="AR25" s="5">
        <v>7152.7762955012668</v>
      </c>
      <c r="AS25" s="5">
        <v>7194.0172579672235</v>
      </c>
      <c r="AT25" s="5">
        <v>7134.794245475764</v>
      </c>
      <c r="AU25" s="5">
        <v>7109.0071502003739</v>
      </c>
      <c r="AV25" s="5">
        <v>7233.6940819650299</v>
      </c>
      <c r="AW25" s="5">
        <v>7319.6050296557387</v>
      </c>
      <c r="AX25" s="5">
        <v>7340.3733501390607</v>
      </c>
      <c r="AY25" s="5">
        <v>7305.3687708698853</v>
      </c>
      <c r="AZ25" s="5">
        <v>7183.9871791472551</v>
      </c>
      <c r="BA25" s="5">
        <v>7223.7241777559993</v>
      </c>
      <c r="BB25" s="5">
        <v>7148.6588986747838</v>
      </c>
      <c r="BC25" s="5">
        <v>7112.8282961596115</v>
      </c>
      <c r="BD25" s="5">
        <v>7115.023490978062</v>
      </c>
      <c r="BE25" s="5">
        <v>7125.2462831071362</v>
      </c>
      <c r="BF25" s="5">
        <v>7136.7182626541044</v>
      </c>
      <c r="BG25" s="5">
        <v>7183.2261233327172</v>
      </c>
      <c r="BH25" s="5">
        <v>7198.5619303444164</v>
      </c>
      <c r="BI25" s="5">
        <v>7162.162784820317</v>
      </c>
    </row>
    <row r="26" spans="1:61" x14ac:dyDescent="0.3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pans="1:61" x14ac:dyDescent="0.3">
      <c r="A27" s="41" t="s">
        <v>22</v>
      </c>
      <c r="B27" s="40">
        <v>1154.6357615242173</v>
      </c>
      <c r="C27" s="40">
        <v>1135.1892644880199</v>
      </c>
      <c r="D27" s="40">
        <v>1135.1892644880199</v>
      </c>
      <c r="E27" s="40">
        <v>1266.4531194823521</v>
      </c>
      <c r="F27" s="40">
        <v>1334.5158591090426</v>
      </c>
      <c r="G27" s="40">
        <v>1439.0407806786029</v>
      </c>
      <c r="H27" s="40">
        <v>1572.7354478024597</v>
      </c>
      <c r="I27" s="40">
        <v>1592.181944838657</v>
      </c>
      <c r="J27" s="40">
        <v>1801.2317879777779</v>
      </c>
      <c r="K27" s="40">
        <v>1821.7692147414318</v>
      </c>
      <c r="L27" s="40">
        <v>1760.1281784732853</v>
      </c>
      <c r="M27" s="40">
        <v>1761.4926631373651</v>
      </c>
      <c r="N27" s="40">
        <v>1938.9914067826967</v>
      </c>
      <c r="O27" s="40">
        <v>2347.5999441822978</v>
      </c>
      <c r="P27" s="40">
        <v>2977.7860117481741</v>
      </c>
      <c r="Q27" s="40">
        <v>3480.4099343542298</v>
      </c>
      <c r="R27" s="40">
        <v>4108.5151980863047</v>
      </c>
      <c r="S27" s="40">
        <v>4791.0342226362209</v>
      </c>
      <c r="T27" s="40">
        <v>5868.3416122773906</v>
      </c>
      <c r="U27" s="40">
        <v>7397.6351794593866</v>
      </c>
      <c r="V27" s="40">
        <v>9233.7284075303378</v>
      </c>
      <c r="W27" s="40">
        <v>9970.5932920605755</v>
      </c>
      <c r="X27" s="40">
        <v>9616.8233317516715</v>
      </c>
      <c r="Y27" s="40">
        <v>9591.7973406652527</v>
      </c>
      <c r="Z27" s="40">
        <v>9592.9028215958206</v>
      </c>
      <c r="AA27" s="40">
        <v>9776.5808935456917</v>
      </c>
      <c r="AB27" s="40">
        <v>9901.1415482458851</v>
      </c>
      <c r="AC27" s="40">
        <v>10503.031047641492</v>
      </c>
      <c r="AD27" s="40">
        <v>11099.317395835686</v>
      </c>
      <c r="AE27" s="40">
        <v>11977.572684380069</v>
      </c>
      <c r="AF27" s="40">
        <v>12698.427717035245</v>
      </c>
      <c r="AG27" s="40">
        <v>13261.632764414277</v>
      </c>
      <c r="AH27" s="5">
        <v>13130.590809969566</v>
      </c>
      <c r="AI27" s="5">
        <v>13503.132993348492</v>
      </c>
      <c r="AJ27" s="5">
        <v>13979.507139220286</v>
      </c>
      <c r="AK27" s="5">
        <v>14629.09706839194</v>
      </c>
      <c r="AL27" s="5">
        <v>15044.981372972747</v>
      </c>
      <c r="AM27" s="5">
        <v>15481.244258238157</v>
      </c>
      <c r="AN27" s="5">
        <v>16061.837439112651</v>
      </c>
      <c r="AO27" s="5">
        <v>16449.86091775879</v>
      </c>
      <c r="AP27" s="5">
        <v>17006.767912180905</v>
      </c>
      <c r="AQ27" s="5">
        <v>17872.389241858215</v>
      </c>
      <c r="AR27" s="5">
        <v>18624.494692692042</v>
      </c>
      <c r="AS27" s="5">
        <v>19299.700705650299</v>
      </c>
      <c r="AT27" s="5">
        <v>19751.203463004458</v>
      </c>
      <c r="AU27" s="5">
        <v>19775.922874434174</v>
      </c>
      <c r="AV27" s="5">
        <v>19935.551528714161</v>
      </c>
      <c r="AW27" s="5">
        <v>20329.682643485634</v>
      </c>
      <c r="AX27" s="5">
        <v>20497.079350319003</v>
      </c>
      <c r="AY27" s="5">
        <v>20501.264869007209</v>
      </c>
      <c r="AZ27" s="5">
        <v>20640.940716745081</v>
      </c>
      <c r="BA27" s="5">
        <v>20747.629637628092</v>
      </c>
      <c r="BB27" s="5">
        <v>20702.592707202617</v>
      </c>
      <c r="BC27" s="5">
        <v>20610.345342899731</v>
      </c>
      <c r="BD27" s="5">
        <v>20493.520818144105</v>
      </c>
      <c r="BE27" s="5">
        <v>20318.918673633758</v>
      </c>
      <c r="BF27" s="5">
        <v>20289.731816920117</v>
      </c>
      <c r="BG27" s="5">
        <v>20333.685999961152</v>
      </c>
      <c r="BH27" s="5">
        <v>20374.562278697711</v>
      </c>
      <c r="BI27" s="5">
        <v>20289.76612699539</v>
      </c>
    </row>
    <row r="28" spans="1:61" x14ac:dyDescent="0.3">
      <c r="A28" s="41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</row>
    <row r="29" spans="1:61" x14ac:dyDescent="0.3">
      <c r="A29" s="22" t="s">
        <v>30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>
        <v>1883.1263248335065</v>
      </c>
      <c r="M29" s="40">
        <v>1849.0302338582444</v>
      </c>
      <c r="N29" s="40">
        <v>1952.3627369497744</v>
      </c>
      <c r="O29" s="40">
        <v>2314.6222640795477</v>
      </c>
      <c r="P29" s="40">
        <v>2889.8089296084004</v>
      </c>
      <c r="Q29" s="40">
        <v>3499.4689693496016</v>
      </c>
      <c r="R29" s="40">
        <v>4391.4796621142068</v>
      </c>
      <c r="S29" s="40">
        <v>5057.651005804265</v>
      </c>
      <c r="T29" s="40">
        <v>6040.5677899724333</v>
      </c>
      <c r="U29" s="40">
        <v>7740.0978406393342</v>
      </c>
      <c r="V29" s="40">
        <v>9965.5639114276401</v>
      </c>
      <c r="W29" s="40">
        <v>10771.985341914808</v>
      </c>
      <c r="X29" s="40">
        <v>10052.665749025913</v>
      </c>
      <c r="Y29" s="40">
        <v>9725.4874759215454</v>
      </c>
      <c r="Z29" s="40">
        <v>9679.5738001583541</v>
      </c>
      <c r="AA29" s="40">
        <v>9774.7580079733907</v>
      </c>
      <c r="AB29" s="40">
        <v>9962.0023034479218</v>
      </c>
      <c r="AC29" s="40">
        <v>10598.684324253642</v>
      </c>
      <c r="AD29" s="40">
        <v>11165.450200717052</v>
      </c>
      <c r="AE29" s="40">
        <v>12161.017484921436</v>
      </c>
      <c r="AF29" s="40">
        <v>12901.05670233714</v>
      </c>
      <c r="AG29" s="40">
        <v>13292.685303539063</v>
      </c>
      <c r="AH29" s="5">
        <v>12855.411530760763</v>
      </c>
      <c r="AI29" s="5">
        <v>13575.048371520665</v>
      </c>
      <c r="AJ29" s="5">
        <v>14229.667877173008</v>
      </c>
      <c r="AK29" s="5">
        <v>15384.993812819179</v>
      </c>
      <c r="AL29" s="5">
        <v>15550.775456618798</v>
      </c>
      <c r="AM29" s="5">
        <v>16355.608442474733</v>
      </c>
      <c r="AN29" s="5">
        <v>17145.420504091013</v>
      </c>
      <c r="AO29" s="5">
        <v>17795.475372057204</v>
      </c>
      <c r="AP29" s="5">
        <v>19043.416649196122</v>
      </c>
      <c r="AQ29" s="5">
        <v>20126.979258824042</v>
      </c>
      <c r="AR29" s="5">
        <v>21173.30022014508</v>
      </c>
      <c r="AS29" s="5">
        <v>22341.993466399228</v>
      </c>
      <c r="AT29" s="5">
        <v>23338.622720767034</v>
      </c>
      <c r="AU29" s="5">
        <v>23699.420259866318</v>
      </c>
      <c r="AV29" s="5">
        <v>24175.858669673034</v>
      </c>
      <c r="AW29" s="5">
        <v>24677.530553549106</v>
      </c>
      <c r="AX29" s="5">
        <v>25500.706376609211</v>
      </c>
      <c r="AY29" s="5">
        <v>25680.496327964524</v>
      </c>
      <c r="AZ29" s="5">
        <v>26270.592178887087</v>
      </c>
      <c r="BA29" s="5">
        <v>26544.012076344097</v>
      </c>
      <c r="BB29" s="5">
        <v>26522.818207901546</v>
      </c>
      <c r="BC29" s="5">
        <v>26610.079372619304</v>
      </c>
      <c r="BD29" s="5">
        <v>26462.206857343055</v>
      </c>
      <c r="BE29" s="5">
        <v>26139.492313928793</v>
      </c>
      <c r="BF29" s="5">
        <v>26180.538854242939</v>
      </c>
      <c r="BG29" s="5">
        <v>26146.483531461505</v>
      </c>
      <c r="BH29" s="5">
        <v>26338.03380380739</v>
      </c>
      <c r="BI29" s="5">
        <v>26455.927455540354</v>
      </c>
    </row>
    <row r="30" spans="1:61" x14ac:dyDescent="0.3">
      <c r="A30" s="22" t="s">
        <v>31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>
        <v>3241.5672516133209</v>
      </c>
      <c r="M30" s="40">
        <v>3258.8870004538326</v>
      </c>
      <c r="N30" s="40">
        <v>3666.9140944059573</v>
      </c>
      <c r="O30" s="40">
        <v>4571.3930755633692</v>
      </c>
      <c r="P30" s="40">
        <v>5671.228140394237</v>
      </c>
      <c r="Q30" s="40">
        <v>6726.0049193931545</v>
      </c>
      <c r="R30" s="40">
        <v>8323.7647700210746</v>
      </c>
      <c r="S30" s="40">
        <v>9615.655641839403</v>
      </c>
      <c r="T30" s="40">
        <v>12342.108893301443</v>
      </c>
      <c r="U30" s="40">
        <v>15374.541382087516</v>
      </c>
      <c r="V30" s="40">
        <v>19211.493750304133</v>
      </c>
      <c r="W30" s="40">
        <v>19970.554882630193</v>
      </c>
      <c r="X30" s="40">
        <v>18093.011169320918</v>
      </c>
      <c r="Y30" s="40">
        <v>17837.239662403856</v>
      </c>
      <c r="Z30" s="40">
        <v>17655.905764637959</v>
      </c>
      <c r="AA30" s="40">
        <v>17831.0378486958</v>
      </c>
      <c r="AB30" s="40">
        <v>18124.128539388887</v>
      </c>
      <c r="AC30" s="40">
        <v>19596.875780331255</v>
      </c>
      <c r="AD30" s="40">
        <v>20819.783157911097</v>
      </c>
      <c r="AE30" s="40">
        <v>22858.835470250509</v>
      </c>
      <c r="AF30" s="40">
        <v>24569.589665770447</v>
      </c>
      <c r="AG30" s="40">
        <v>25439.054614087221</v>
      </c>
      <c r="AH30" s="5">
        <v>24201.739889173663</v>
      </c>
      <c r="AI30" s="5">
        <v>24936.532652353595</v>
      </c>
      <c r="AJ30" s="5">
        <v>25884.098542715987</v>
      </c>
      <c r="AK30" s="5">
        <v>27029.160760322553</v>
      </c>
      <c r="AL30" s="5">
        <v>28339.613904124213</v>
      </c>
      <c r="AM30" s="5">
        <v>29416.86061967583</v>
      </c>
      <c r="AN30" s="5">
        <v>30982.130272101025</v>
      </c>
      <c r="AO30" s="5">
        <v>31870.218512344283</v>
      </c>
      <c r="AP30" s="5">
        <v>33014.20145509288</v>
      </c>
      <c r="AQ30" s="5">
        <v>35945.60959298948</v>
      </c>
      <c r="AR30" s="5">
        <v>38822.934679855571</v>
      </c>
      <c r="AS30" s="5">
        <v>40932.75803730484</v>
      </c>
      <c r="AT30" s="5">
        <v>42174.238965096476</v>
      </c>
      <c r="AU30" s="5">
        <v>41859.481946429376</v>
      </c>
      <c r="AV30" s="5">
        <v>41927.951018231193</v>
      </c>
      <c r="AW30" s="5">
        <v>43190.013869206377</v>
      </c>
      <c r="AX30" s="5">
        <v>43410.334034472369</v>
      </c>
      <c r="AY30" s="5">
        <v>43586.420853268726</v>
      </c>
      <c r="AZ30" s="5">
        <v>44248.532824657283</v>
      </c>
      <c r="BA30" s="5">
        <v>44512.593053023767</v>
      </c>
      <c r="BB30" s="5">
        <v>44497.905896919001</v>
      </c>
      <c r="BC30" s="5">
        <v>44047.480847540173</v>
      </c>
      <c r="BD30" s="5">
        <v>43599.972404540888</v>
      </c>
      <c r="BE30" s="5">
        <v>42999.633839253176</v>
      </c>
      <c r="BF30" s="5">
        <v>42839.497929413585</v>
      </c>
      <c r="BG30" s="5">
        <v>42962.568116580558</v>
      </c>
      <c r="BH30" s="5">
        <v>42917.709897663801</v>
      </c>
      <c r="BI30" s="5">
        <v>42209.985909180759</v>
      </c>
    </row>
    <row r="31" spans="1:61" x14ac:dyDescent="0.3">
      <c r="A31" s="22" t="s">
        <v>27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>
        <v>1052.4927783736807</v>
      </c>
      <c r="M31" s="40">
        <v>1065.1920674568282</v>
      </c>
      <c r="N31" s="40">
        <v>1228.0911224504309</v>
      </c>
      <c r="O31" s="40">
        <v>1568.7420875741334</v>
      </c>
      <c r="P31" s="40">
        <v>2269.3659048306986</v>
      </c>
      <c r="Q31" s="40">
        <v>2564.9674650210909</v>
      </c>
      <c r="R31" s="40">
        <v>2850.5585480449781</v>
      </c>
      <c r="S31" s="40">
        <v>3304.9134247227898</v>
      </c>
      <c r="T31" s="40">
        <v>3854.1873551925069</v>
      </c>
      <c r="U31" s="40">
        <v>4861.3778641042927</v>
      </c>
      <c r="V31" s="40">
        <v>6055.8318070826544</v>
      </c>
      <c r="W31" s="40">
        <v>6801.9413742266679</v>
      </c>
      <c r="X31" s="40">
        <v>6991.5717212400532</v>
      </c>
      <c r="Y31" s="40">
        <v>6924.7088604366181</v>
      </c>
      <c r="Z31" s="40">
        <v>6966.2550015881661</v>
      </c>
      <c r="AA31" s="40">
        <v>7033.9689431861734</v>
      </c>
      <c r="AB31" s="40">
        <v>7057.1556008101934</v>
      </c>
      <c r="AC31" s="40">
        <v>7355.7770290407234</v>
      </c>
      <c r="AD31" s="40">
        <v>7691.4478753700314</v>
      </c>
      <c r="AE31" s="40">
        <v>8400.8240512347911</v>
      </c>
      <c r="AF31" s="40">
        <v>8942.3923728231366</v>
      </c>
      <c r="AG31" s="40">
        <v>9488.8246526191488</v>
      </c>
      <c r="AH31" s="5">
        <v>9965.7543872870738</v>
      </c>
      <c r="AI31" s="5">
        <v>10464.05562774676</v>
      </c>
      <c r="AJ31" s="5">
        <v>10993.478649624449</v>
      </c>
      <c r="AK31" s="5">
        <v>11567.066346160824</v>
      </c>
      <c r="AL31" s="5">
        <v>11894.66445760717</v>
      </c>
      <c r="AM31" s="5">
        <v>12165.812592435812</v>
      </c>
      <c r="AN31" s="5">
        <v>12341.035946731747</v>
      </c>
      <c r="AO31" s="5">
        <v>12460.197429698421</v>
      </c>
      <c r="AP31" s="5">
        <v>12686.825922773454</v>
      </c>
      <c r="AQ31" s="5">
        <v>13364.288656930084</v>
      </c>
      <c r="AR31" s="5">
        <v>13389.940544965326</v>
      </c>
      <c r="AS31" s="5">
        <v>13817.062193910084</v>
      </c>
      <c r="AT31" s="5">
        <v>14068.181169294765</v>
      </c>
      <c r="AU31" s="5">
        <v>14378.094483429733</v>
      </c>
      <c r="AV31" s="5">
        <v>14619.353658747876</v>
      </c>
      <c r="AW31" s="5">
        <v>15063.954763852447</v>
      </c>
      <c r="AX31" s="5">
        <v>15166.944897234538</v>
      </c>
      <c r="AY31" s="5">
        <v>15080.884794193322</v>
      </c>
      <c r="AZ31" s="5">
        <v>14910.798279602919</v>
      </c>
      <c r="BA31" s="5">
        <v>15015.497989409028</v>
      </c>
      <c r="BB31" s="5">
        <v>14955.244011543788</v>
      </c>
      <c r="BC31" s="5">
        <v>15016.200092790201</v>
      </c>
      <c r="BD31" s="5">
        <v>15011.336286626616</v>
      </c>
      <c r="BE31" s="5">
        <v>14928.608121768364</v>
      </c>
      <c r="BF31" s="5">
        <v>14845.768932743069</v>
      </c>
      <c r="BG31" s="5">
        <v>14851.918840229371</v>
      </c>
      <c r="BH31" s="5">
        <v>14907.190633302378</v>
      </c>
      <c r="BI31" s="5">
        <v>14945.473683093436</v>
      </c>
    </row>
    <row r="32" spans="1:61" x14ac:dyDescent="0.3">
      <c r="A32" s="22" t="s">
        <v>28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>
        <v>1527.0192065968479</v>
      </c>
      <c r="M32" s="40">
        <v>1529.2902034781182</v>
      </c>
      <c r="N32" s="40">
        <v>1649.9223928200199</v>
      </c>
      <c r="O32" s="40">
        <v>1954.4911275748548</v>
      </c>
      <c r="P32" s="40">
        <v>2498.6322921041337</v>
      </c>
      <c r="Q32" s="40">
        <v>2929.9820923217503</v>
      </c>
      <c r="R32" s="40">
        <v>3305.1100636298152</v>
      </c>
      <c r="S32" s="40">
        <v>3877.756618836981</v>
      </c>
      <c r="T32" s="40">
        <v>4605.9482693586169</v>
      </c>
      <c r="U32" s="40">
        <v>5825.8211966027038</v>
      </c>
      <c r="V32" s="40">
        <v>7044.5085417498121</v>
      </c>
      <c r="W32" s="40">
        <v>7804.1892597651386</v>
      </c>
      <c r="X32" s="40">
        <v>7950.9841218173369</v>
      </c>
      <c r="Y32" s="40">
        <v>8246.5651102766369</v>
      </c>
      <c r="Z32" s="40">
        <v>8354.8606785217871</v>
      </c>
      <c r="AA32" s="40">
        <v>8692.8149971584644</v>
      </c>
      <c r="AB32" s="40">
        <v>8837.1351042966817</v>
      </c>
      <c r="AC32" s="40">
        <v>9279.1576772418193</v>
      </c>
      <c r="AD32" s="40">
        <v>9817.9744405501278</v>
      </c>
      <c r="AE32" s="40">
        <v>10345.679253574255</v>
      </c>
      <c r="AF32" s="40">
        <v>10888.719280195923</v>
      </c>
      <c r="AG32" s="40">
        <v>11505.77146009786</v>
      </c>
      <c r="AH32" s="5">
        <v>11605.828082741064</v>
      </c>
      <c r="AI32" s="5">
        <v>11498.036299149804</v>
      </c>
      <c r="AJ32" s="5">
        <v>11636.18735251289</v>
      </c>
      <c r="AK32" s="5">
        <v>11801.074671209601</v>
      </c>
      <c r="AL32" s="5">
        <v>11852.373259938482</v>
      </c>
      <c r="AM32" s="5">
        <v>11867.238963360478</v>
      </c>
      <c r="AN32" s="5">
        <v>12094.8645752264</v>
      </c>
      <c r="AO32" s="5">
        <v>12216.327804424704</v>
      </c>
      <c r="AP32" s="5">
        <v>12297.928060809863</v>
      </c>
      <c r="AQ32" s="5">
        <v>12334.426557309693</v>
      </c>
      <c r="AR32" s="5">
        <v>12453.862164847265</v>
      </c>
      <c r="AS32" s="5">
        <v>12534.500496556437</v>
      </c>
      <c r="AT32" s="5">
        <v>12682.826722457523</v>
      </c>
      <c r="AU32" s="5">
        <v>12741.465216657703</v>
      </c>
      <c r="AV32" s="5">
        <v>12946.917324561404</v>
      </c>
      <c r="AW32" s="5">
        <v>13030.845375956373</v>
      </c>
      <c r="AX32" s="5">
        <v>13097.695116033283</v>
      </c>
      <c r="AY32" s="5">
        <v>13123.756340449683</v>
      </c>
      <c r="AZ32" s="5">
        <v>13082.700767732411</v>
      </c>
      <c r="BA32" s="5">
        <v>13068.058340309406</v>
      </c>
      <c r="BB32" s="5">
        <v>12990.32611415596</v>
      </c>
      <c r="BC32" s="5">
        <v>12905.461729340474</v>
      </c>
      <c r="BD32" s="5">
        <v>12875.299155791716</v>
      </c>
      <c r="BE32" s="5">
        <v>12885.698139185317</v>
      </c>
      <c r="BF32" s="5">
        <v>12899.425348107747</v>
      </c>
      <c r="BG32" s="5">
        <v>12944.724117969105</v>
      </c>
      <c r="BH32" s="5">
        <v>12951.098449065457</v>
      </c>
      <c r="BI32" s="5">
        <v>13040.589766431487</v>
      </c>
    </row>
    <row r="33" spans="1:61" x14ac:dyDescent="0.3">
      <c r="A33" s="22" t="s">
        <v>29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>
        <v>1307.9351563881166</v>
      </c>
      <c r="M33" s="40">
        <v>1310.3038297651599</v>
      </c>
      <c r="N33" s="40">
        <v>1433.5355053334642</v>
      </c>
      <c r="O33" s="40">
        <v>1644.4862118086071</v>
      </c>
      <c r="P33" s="40">
        <v>1961.0384835589689</v>
      </c>
      <c r="Q33" s="40">
        <v>2164.3126926115074</v>
      </c>
      <c r="R33" s="40">
        <v>2359.1612182688759</v>
      </c>
      <c r="S33" s="40">
        <v>2853.6408847376515</v>
      </c>
      <c r="T33" s="40">
        <v>3469.4200204412418</v>
      </c>
      <c r="U33" s="40">
        <v>4385.1028258493607</v>
      </c>
      <c r="V33" s="40">
        <v>5502.6998904186066</v>
      </c>
      <c r="W33" s="40">
        <v>6094.5718194513011</v>
      </c>
      <c r="X33" s="40">
        <v>6214.3978891084207</v>
      </c>
      <c r="Y33" s="40">
        <v>6215.7057716901727</v>
      </c>
      <c r="Z33" s="40">
        <v>6212.0342715573433</v>
      </c>
      <c r="AA33" s="40">
        <v>6341.1083316526447</v>
      </c>
      <c r="AB33" s="40">
        <v>6297.0329136526234</v>
      </c>
      <c r="AC33" s="40">
        <v>6533.7593942360627</v>
      </c>
      <c r="AD33" s="40">
        <v>6857.435802429286</v>
      </c>
      <c r="AE33" s="40">
        <v>7165.3353067259031</v>
      </c>
      <c r="AF33" s="40">
        <v>7315.5686825347402</v>
      </c>
      <c r="AG33" s="40">
        <v>7546.2156497372061</v>
      </c>
      <c r="AH33" s="5">
        <v>7720.9495165193493</v>
      </c>
      <c r="AI33" s="5">
        <v>7889.8013880377966</v>
      </c>
      <c r="AJ33" s="5">
        <v>8042.204413469769</v>
      </c>
      <c r="AK33" s="5">
        <v>8373.7270409847879</v>
      </c>
      <c r="AL33" s="5">
        <v>8540.7852982644818</v>
      </c>
      <c r="AM33" s="5">
        <v>8571.2275114167187</v>
      </c>
      <c r="AN33" s="5">
        <v>8632.0722639807609</v>
      </c>
      <c r="AO33" s="5">
        <v>8676.0280905905838</v>
      </c>
      <c r="AP33" s="5">
        <v>8733.9117973571028</v>
      </c>
      <c r="AQ33" s="5">
        <v>8702.5526784924859</v>
      </c>
      <c r="AR33" s="5">
        <v>8714.4264368392724</v>
      </c>
      <c r="AS33" s="5">
        <v>8706.1395349119484</v>
      </c>
      <c r="AT33" s="5">
        <v>8665.9889912507788</v>
      </c>
      <c r="AU33" s="5">
        <v>8630.536653271336</v>
      </c>
      <c r="AV33" s="5">
        <v>8671.3427667535343</v>
      </c>
      <c r="AW33" s="5">
        <v>8702.9702005801264</v>
      </c>
      <c r="AX33" s="5">
        <v>8678.8308246776724</v>
      </c>
      <c r="AY33" s="5">
        <v>8637.4472845041746</v>
      </c>
      <c r="AZ33" s="5">
        <v>8545.7793307763204</v>
      </c>
      <c r="BA33" s="5">
        <v>8531.9992081152632</v>
      </c>
      <c r="BB33" s="5">
        <v>8495.5196698712753</v>
      </c>
      <c r="BC33" s="5">
        <v>8472.4276800582793</v>
      </c>
      <c r="BD33" s="5">
        <v>8488.4852743049341</v>
      </c>
      <c r="BE33" s="5">
        <v>8511.1748916518773</v>
      </c>
      <c r="BF33" s="5">
        <v>8538.4232489137848</v>
      </c>
      <c r="BG33" s="5">
        <v>8595.7532055390948</v>
      </c>
      <c r="BH33" s="5">
        <v>8637.4870990626114</v>
      </c>
      <c r="BI33" s="5">
        <v>8656.4731051809158</v>
      </c>
    </row>
    <row r="34" spans="1:61" x14ac:dyDescent="0.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61" x14ac:dyDescent="0.3">
      <c r="A35" s="43" t="s">
        <v>20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1:61" x14ac:dyDescent="0.3">
      <c r="A36" s="41" t="s">
        <v>0</v>
      </c>
      <c r="B36" s="6"/>
      <c r="C36" s="6">
        <f t="shared" ref="C36:AH36" si="6">C6*100/B6-100</f>
        <v>-0.91324200913241782</v>
      </c>
      <c r="D36" s="6">
        <f t="shared" si="6"/>
        <v>-1.6897081413210628</v>
      </c>
      <c r="E36" s="6">
        <f t="shared" si="6"/>
        <v>7.0312500000000142</v>
      </c>
      <c r="F36" s="6">
        <f t="shared" si="6"/>
        <v>1.3138686131386805</v>
      </c>
      <c r="G36" s="6">
        <f t="shared" si="6"/>
        <v>4.4668587896253626</v>
      </c>
      <c r="H36" s="6">
        <f t="shared" si="6"/>
        <v>12.137931034482747</v>
      </c>
      <c r="I36" s="6">
        <f t="shared" si="6"/>
        <v>17.097170971709701</v>
      </c>
      <c r="J36" s="6">
        <f t="shared" si="6"/>
        <v>7.3529411764706225</v>
      </c>
      <c r="K36" s="6">
        <f t="shared" si="6"/>
        <v>0.29354207436395541</v>
      </c>
      <c r="L36" s="6">
        <f t="shared" si="6"/>
        <v>-4.8780487804877737</v>
      </c>
      <c r="M36" s="6">
        <f t="shared" si="6"/>
        <v>-0.92307692307690559</v>
      </c>
      <c r="N36" s="6">
        <f t="shared" si="6"/>
        <v>2.5879917184264798</v>
      </c>
      <c r="O36" s="6">
        <f t="shared" si="6"/>
        <v>14.228052472250269</v>
      </c>
      <c r="P36" s="6">
        <f t="shared" si="6"/>
        <v>23.586572438162577</v>
      </c>
      <c r="Q36" s="6">
        <f t="shared" si="6"/>
        <v>19.513938527519642</v>
      </c>
      <c r="R36" s="6">
        <f t="shared" si="6"/>
        <v>17.88277511961725</v>
      </c>
      <c r="S36" s="6">
        <f t="shared" si="6"/>
        <v>13.039066463723955</v>
      </c>
      <c r="T36" s="6">
        <f t="shared" si="6"/>
        <v>17.953321364452449</v>
      </c>
      <c r="U36" s="6">
        <f t="shared" si="6"/>
        <v>23.51598173515977</v>
      </c>
      <c r="V36" s="6">
        <f t="shared" si="6"/>
        <v>22.520024645717825</v>
      </c>
      <c r="W36" s="6">
        <f t="shared" si="6"/>
        <v>5.2552175006286035</v>
      </c>
      <c r="X36" s="6">
        <f t="shared" si="6"/>
        <v>-10.559006211180133</v>
      </c>
      <c r="Y36" s="6">
        <f t="shared" si="6"/>
        <v>-6.964285714285694</v>
      </c>
      <c r="Z36" s="6">
        <f t="shared" si="6"/>
        <v>1.8980592876946218</v>
      </c>
      <c r="AA36" s="6">
        <f t="shared" si="6"/>
        <v>2.0719966513185142</v>
      </c>
      <c r="AB36" s="6">
        <f t="shared" si="6"/>
        <v>0.45109698585198998</v>
      </c>
      <c r="AC36" s="6">
        <f t="shared" si="6"/>
        <v>5.2459685650132855</v>
      </c>
      <c r="AD36" s="6">
        <f t="shared" si="6"/>
        <v>3.0062063615205545</v>
      </c>
      <c r="AE36" s="6">
        <f t="shared" si="6"/>
        <v>6.7783844850310686</v>
      </c>
      <c r="AF36" s="6">
        <f t="shared" si="6"/>
        <v>4.1262563921706885</v>
      </c>
      <c r="AG36" s="6">
        <f t="shared" si="6"/>
        <v>0.18628281117698009</v>
      </c>
      <c r="AH36" s="6">
        <f t="shared" si="6"/>
        <v>-4.0567951318458455</v>
      </c>
      <c r="AI36" s="6">
        <f t="shared" ref="AI36:BH36" si="7">AI6*100/AH6-100</f>
        <v>3.9579221528653505</v>
      </c>
      <c r="AJ36" s="6">
        <f t="shared" si="7"/>
        <v>3.0058969048516815</v>
      </c>
      <c r="AK36" s="6">
        <f t="shared" si="7"/>
        <v>4.1531895753622479</v>
      </c>
      <c r="AL36" s="6">
        <f t="shared" si="7"/>
        <v>1.4900573614610408</v>
      </c>
      <c r="AM36" s="6">
        <f t="shared" si="7"/>
        <v>2.9041581477492429</v>
      </c>
      <c r="AN36" s="6">
        <f t="shared" si="7"/>
        <v>3.9328622235423438</v>
      </c>
      <c r="AO36" s="6">
        <f t="shared" si="7"/>
        <v>2.6628344464337488</v>
      </c>
      <c r="AP36" s="6">
        <f t="shared" si="7"/>
        <v>1.9549210643951511</v>
      </c>
      <c r="AQ36" s="6">
        <f t="shared" si="7"/>
        <v>3.3168833523966157</v>
      </c>
      <c r="AR36" s="6">
        <f t="shared" si="7"/>
        <v>2.9151472130537144</v>
      </c>
      <c r="AS36" s="6">
        <f t="shared" si="7"/>
        <v>3.2008342432629604</v>
      </c>
      <c r="AT36" s="6">
        <f t="shared" si="7"/>
        <v>2.8429218477254352</v>
      </c>
      <c r="AU36" s="6">
        <f t="shared" si="7"/>
        <v>3.3679550659762754</v>
      </c>
      <c r="AV36" s="6">
        <f t="shared" si="7"/>
        <v>2.5684869671267876</v>
      </c>
      <c r="AW36" s="6">
        <f t="shared" si="7"/>
        <v>2.732970802111879</v>
      </c>
      <c r="AX36" s="6">
        <f t="shared" si="7"/>
        <v>3.0113404311981498</v>
      </c>
      <c r="AY36" s="6">
        <f t="shared" si="7"/>
        <v>2.1195264908828051</v>
      </c>
      <c r="AZ36" s="6">
        <f t="shared" si="7"/>
        <v>3.3224444721037685</v>
      </c>
      <c r="BA36" s="6">
        <f t="shared" si="7"/>
        <v>2.0620767482313198</v>
      </c>
      <c r="BB36" s="6">
        <f t="shared" si="7"/>
        <v>2.2243594332602044</v>
      </c>
      <c r="BC36" s="6">
        <f t="shared" si="7"/>
        <v>1.2303672132137109</v>
      </c>
      <c r="BD36" s="6">
        <f t="shared" si="7"/>
        <v>1.1681564677273713</v>
      </c>
      <c r="BE36" s="6">
        <f t="shared" si="7"/>
        <v>0.62351706173467392</v>
      </c>
      <c r="BF36" s="6">
        <f t="shared" si="7"/>
        <v>1.4624598583088897</v>
      </c>
      <c r="BG36" s="6">
        <f t="shared" si="7"/>
        <v>1.3876303133935863</v>
      </c>
      <c r="BH36" s="6">
        <f t="shared" si="7"/>
        <v>1.8303117904275581</v>
      </c>
      <c r="BI36" s="6">
        <f t="shared" ref="BI36:BI55" si="8">BI6*100/BH6-100</f>
        <v>1.4647842544940346</v>
      </c>
    </row>
    <row r="37" spans="1:61" x14ac:dyDescent="0.3">
      <c r="A37" s="41" t="s">
        <v>1</v>
      </c>
      <c r="B37" s="6"/>
      <c r="C37" s="6">
        <f t="shared" ref="C37:AH37" si="9">C7*100/B7-100</f>
        <v>-2.9069767441860677</v>
      </c>
      <c r="D37" s="6">
        <f t="shared" si="9"/>
        <v>-1.7964071856287376</v>
      </c>
      <c r="E37" s="6">
        <f t="shared" si="9"/>
        <v>21.036585365853682</v>
      </c>
      <c r="F37" s="6">
        <f t="shared" si="9"/>
        <v>1.763224181360215</v>
      </c>
      <c r="G37" s="6">
        <f t="shared" si="9"/>
        <v>5.940594059405953</v>
      </c>
      <c r="H37" s="6">
        <f t="shared" si="9"/>
        <v>3.0373831775700779</v>
      </c>
      <c r="I37" s="6">
        <f t="shared" si="9"/>
        <v>-1.5873015873015817</v>
      </c>
      <c r="J37" s="6">
        <f t="shared" si="9"/>
        <v>7.8341013824885124</v>
      </c>
      <c r="K37" s="6">
        <f t="shared" si="9"/>
        <v>0</v>
      </c>
      <c r="L37" s="6">
        <f t="shared" si="9"/>
        <v>-2.9914529914529737</v>
      </c>
      <c r="M37" s="6">
        <f t="shared" si="9"/>
        <v>0</v>
      </c>
      <c r="N37" s="6">
        <f t="shared" si="9"/>
        <v>2.4229074889868087</v>
      </c>
      <c r="O37" s="6">
        <f t="shared" si="9"/>
        <v>7.3118279569892053</v>
      </c>
      <c r="P37" s="6">
        <f t="shared" si="9"/>
        <v>9.2184368737475211</v>
      </c>
      <c r="Q37" s="6">
        <f t="shared" si="9"/>
        <v>13.761467889908246</v>
      </c>
      <c r="R37" s="6">
        <f t="shared" si="9"/>
        <v>10.80645161290326</v>
      </c>
      <c r="S37" s="6">
        <f t="shared" si="9"/>
        <v>8.2969432314410625</v>
      </c>
      <c r="T37" s="6">
        <f t="shared" si="9"/>
        <v>11.155913978494652</v>
      </c>
      <c r="U37" s="6">
        <f t="shared" si="9"/>
        <v>25.513905683192249</v>
      </c>
      <c r="V37" s="6">
        <f t="shared" si="9"/>
        <v>29.961464354527976</v>
      </c>
      <c r="W37" s="6">
        <f t="shared" si="9"/>
        <v>9.9332839140104028</v>
      </c>
      <c r="X37" s="6">
        <f t="shared" si="9"/>
        <v>0</v>
      </c>
      <c r="Y37" s="6">
        <f t="shared" si="9"/>
        <v>-4.7732696897374751</v>
      </c>
      <c r="Z37" s="6">
        <f t="shared" si="9"/>
        <v>0</v>
      </c>
      <c r="AA37" s="6">
        <f t="shared" si="9"/>
        <v>5.4511278195488444</v>
      </c>
      <c r="AB37" s="6">
        <f t="shared" si="9"/>
        <v>0</v>
      </c>
      <c r="AC37" s="6">
        <f t="shared" si="9"/>
        <v>6.7142008318478901</v>
      </c>
      <c r="AD37" s="6">
        <f t="shared" si="9"/>
        <v>0</v>
      </c>
      <c r="AE37" s="6">
        <f t="shared" si="9"/>
        <v>10.022271714922041</v>
      </c>
      <c r="AF37" s="6">
        <f t="shared" si="9"/>
        <v>10.020242914979733</v>
      </c>
      <c r="AG37" s="6">
        <f t="shared" si="9"/>
        <v>0</v>
      </c>
      <c r="AH37" s="6">
        <f t="shared" si="9"/>
        <v>-3.9558417663293284</v>
      </c>
      <c r="AI37" s="6">
        <f t="shared" ref="AI37:BH37" si="10">AI7*100/AH7-100</f>
        <v>3.5328312692398356</v>
      </c>
      <c r="AJ37" s="6">
        <f t="shared" si="10"/>
        <v>2.4276582445119459</v>
      </c>
      <c r="AK37" s="6">
        <f t="shared" si="10"/>
        <v>0.42192476060229467</v>
      </c>
      <c r="AL37" s="6">
        <f t="shared" si="10"/>
        <v>0.40024266214135196</v>
      </c>
      <c r="AM37" s="6">
        <f t="shared" si="10"/>
        <v>0.46119277509880874</v>
      </c>
      <c r="AN37" s="6">
        <f t="shared" si="10"/>
        <v>3.8979341649754531</v>
      </c>
      <c r="AO37" s="6">
        <f t="shared" si="10"/>
        <v>3.4832134147319209</v>
      </c>
      <c r="AP37" s="6">
        <f t="shared" si="10"/>
        <v>2.0395835204880512</v>
      </c>
      <c r="AQ37" s="6">
        <f t="shared" si="10"/>
        <v>3.1915977789001886</v>
      </c>
      <c r="AR37" s="6">
        <f t="shared" si="10"/>
        <v>1.6542973388164626</v>
      </c>
      <c r="AS37" s="6">
        <f t="shared" si="10"/>
        <v>1.7657346926775119</v>
      </c>
      <c r="AT37" s="6">
        <f t="shared" si="10"/>
        <v>2.7375471650854877</v>
      </c>
      <c r="AU37" s="6">
        <f t="shared" si="10"/>
        <v>2.140265832798832</v>
      </c>
      <c r="AV37" s="6">
        <f t="shared" si="10"/>
        <v>2.0950140724778095</v>
      </c>
      <c r="AW37" s="6">
        <f t="shared" si="10"/>
        <v>4.6577924751011324</v>
      </c>
      <c r="AX37" s="6">
        <f t="shared" si="10"/>
        <v>1.0163663277269279</v>
      </c>
      <c r="AY37" s="6">
        <f t="shared" si="10"/>
        <v>0.62422433771340025</v>
      </c>
      <c r="AZ37" s="6">
        <f t="shared" si="10"/>
        <v>2.832124769738968</v>
      </c>
      <c r="BA37" s="6">
        <f t="shared" si="10"/>
        <v>1.0255670337415239</v>
      </c>
      <c r="BB37" s="6">
        <f t="shared" si="10"/>
        <v>0.91927236202704421</v>
      </c>
      <c r="BC37" s="6">
        <f t="shared" si="10"/>
        <v>-0.65192844738922417</v>
      </c>
      <c r="BD37" s="6">
        <f t="shared" si="10"/>
        <v>1.4999999999999574</v>
      </c>
      <c r="BE37" s="6">
        <f t="shared" si="10"/>
        <v>0.10000000000002274</v>
      </c>
      <c r="BF37" s="6">
        <f t="shared" si="10"/>
        <v>2.0257851160014582</v>
      </c>
      <c r="BG37" s="6">
        <f t="shared" si="10"/>
        <v>1.0259315314832662</v>
      </c>
      <c r="BH37" s="6">
        <f t="shared" si="10"/>
        <v>1.5857679230224306</v>
      </c>
      <c r="BI37" s="6">
        <f t="shared" si="8"/>
        <v>1.6019210725570048</v>
      </c>
    </row>
    <row r="38" spans="1:61" x14ac:dyDescent="0.3">
      <c r="A38" s="41" t="s">
        <v>2</v>
      </c>
      <c r="B38" s="6"/>
      <c r="C38" s="6">
        <f t="shared" ref="C38:AH38" si="11">C8*100/B8-100</f>
        <v>0</v>
      </c>
      <c r="D38" s="6">
        <f t="shared" si="11"/>
        <v>0.38022813688208146</v>
      </c>
      <c r="E38" s="6">
        <f t="shared" si="11"/>
        <v>23.611111111111128</v>
      </c>
      <c r="F38" s="6">
        <f t="shared" si="11"/>
        <v>0.71501532175687998</v>
      </c>
      <c r="G38" s="6">
        <f t="shared" si="11"/>
        <v>7.8093306288032096</v>
      </c>
      <c r="H38" s="6">
        <f t="shared" si="11"/>
        <v>9.971777986829764</v>
      </c>
      <c r="I38" s="6">
        <f t="shared" si="11"/>
        <v>5.3036783575705471</v>
      </c>
      <c r="J38" s="6">
        <f t="shared" si="11"/>
        <v>11.941510966693741</v>
      </c>
      <c r="K38" s="6">
        <f t="shared" si="11"/>
        <v>7.2568940493496825E-2</v>
      </c>
      <c r="L38" s="6">
        <f t="shared" si="11"/>
        <v>-8.1943437273386763</v>
      </c>
      <c r="M38" s="6">
        <f t="shared" si="11"/>
        <v>-3.8704581358609715</v>
      </c>
      <c r="N38" s="6">
        <f t="shared" si="11"/>
        <v>11.832374691865255</v>
      </c>
      <c r="O38" s="6">
        <f t="shared" si="11"/>
        <v>28.141072740631898</v>
      </c>
      <c r="P38" s="6">
        <f t="shared" si="11"/>
        <v>28.956422018348604</v>
      </c>
      <c r="Q38" s="6">
        <f t="shared" si="11"/>
        <v>23.832814584259694</v>
      </c>
      <c r="R38" s="6">
        <f t="shared" si="11"/>
        <v>38.743267504488358</v>
      </c>
      <c r="S38" s="6">
        <f t="shared" si="11"/>
        <v>17.106625258799156</v>
      </c>
      <c r="T38" s="6">
        <f t="shared" si="11"/>
        <v>21.303867403314953</v>
      </c>
      <c r="U38" s="6">
        <f t="shared" si="11"/>
        <v>34.104572781927459</v>
      </c>
      <c r="V38" s="6">
        <f t="shared" si="11"/>
        <v>34.709957886156758</v>
      </c>
      <c r="W38" s="6">
        <f t="shared" si="11"/>
        <v>10.155304558289671</v>
      </c>
      <c r="X38" s="6">
        <f t="shared" si="11"/>
        <v>-4.7056780691092541</v>
      </c>
      <c r="Y38" s="6">
        <f t="shared" si="11"/>
        <v>-0.70153061224489477</v>
      </c>
      <c r="Z38" s="6">
        <f t="shared" si="11"/>
        <v>-2.4864666483163376</v>
      </c>
      <c r="AA38" s="6">
        <f t="shared" si="11"/>
        <v>-0.4610462928114174</v>
      </c>
      <c r="AB38" s="6">
        <f t="shared" si="11"/>
        <v>3.0910293978636787</v>
      </c>
      <c r="AC38" s="6">
        <f t="shared" si="11"/>
        <v>7.2803961122317844</v>
      </c>
      <c r="AD38" s="6">
        <f t="shared" si="11"/>
        <v>7</v>
      </c>
      <c r="AE38" s="6">
        <f t="shared" si="11"/>
        <v>10.527997443885269</v>
      </c>
      <c r="AF38" s="6">
        <f t="shared" si="11"/>
        <v>6.5982510659825238</v>
      </c>
      <c r="AG38" s="6">
        <f t="shared" si="11"/>
        <v>5.0169491525423666</v>
      </c>
      <c r="AH38" s="6">
        <f t="shared" si="11"/>
        <v>-3.3118140735958406</v>
      </c>
      <c r="AI38" s="6">
        <f t="shared" ref="AI38:BH38" si="12">AI8*100/AH8-100</f>
        <v>6.8576106106511077</v>
      </c>
      <c r="AJ38" s="6">
        <f t="shared" si="12"/>
        <v>6.1937744224894544</v>
      </c>
      <c r="AK38" s="6">
        <f t="shared" si="12"/>
        <v>11.149881183973818</v>
      </c>
      <c r="AL38" s="6">
        <f t="shared" si="12"/>
        <v>0.72683327285201926</v>
      </c>
      <c r="AM38" s="6">
        <f t="shared" si="12"/>
        <v>6.7060675492372752</v>
      </c>
      <c r="AN38" s="6">
        <f t="shared" si="12"/>
        <v>5.2254631946807848</v>
      </c>
      <c r="AO38" s="6">
        <f t="shared" si="12"/>
        <v>4.3446062256485334</v>
      </c>
      <c r="AP38" s="6">
        <f t="shared" si="12"/>
        <v>10.181001367248584</v>
      </c>
      <c r="AQ38" s="6">
        <f t="shared" si="12"/>
        <v>7.0561770237540884</v>
      </c>
      <c r="AR38" s="6">
        <f t="shared" si="12"/>
        <v>6.5480738761690844</v>
      </c>
      <c r="AS38" s="6">
        <f t="shared" si="12"/>
        <v>6.666538161783393</v>
      </c>
      <c r="AT38" s="6">
        <f t="shared" si="12"/>
        <v>5.3714127624923123</v>
      </c>
      <c r="AU38" s="6">
        <f t="shared" si="12"/>
        <v>0.6053931139898765</v>
      </c>
      <c r="AV38" s="6">
        <f t="shared" si="12"/>
        <v>1.6272960812257082</v>
      </c>
      <c r="AW38" s="6">
        <f t="shared" si="12"/>
        <v>1.5964806234088798</v>
      </c>
      <c r="AX38" s="6">
        <f t="shared" si="12"/>
        <v>3.4624085267022053</v>
      </c>
      <c r="AY38" s="6">
        <f t="shared" si="12"/>
        <v>-9.6605213779625387E-2</v>
      </c>
      <c r="AZ38" s="6">
        <f t="shared" si="12"/>
        <v>1.6933592422225558</v>
      </c>
      <c r="BA38" s="6">
        <f t="shared" si="12"/>
        <v>0.62841453165451355</v>
      </c>
      <c r="BB38" s="6">
        <f t="shared" si="12"/>
        <v>-1.1968490553853854</v>
      </c>
      <c r="BC38" s="6">
        <f t="shared" si="12"/>
        <v>-3.2783966636330319E-2</v>
      </c>
      <c r="BD38" s="6">
        <f t="shared" si="12"/>
        <v>-1.5428579910926601</v>
      </c>
      <c r="BE38" s="6">
        <f t="shared" si="12"/>
        <v>-2.3935938117620452</v>
      </c>
      <c r="BF38" s="6">
        <f t="shared" si="12"/>
        <v>-0.67933027851950101</v>
      </c>
      <c r="BG38" s="6">
        <f t="shared" si="12"/>
        <v>-1.0540852211909453</v>
      </c>
      <c r="BH38" s="6">
        <f t="shared" si="12"/>
        <v>6.7539351880725462E-2</v>
      </c>
      <c r="BI38" s="6">
        <f t="shared" si="8"/>
        <v>-0.19186696565940053</v>
      </c>
    </row>
    <row r="39" spans="1:61" x14ac:dyDescent="0.3">
      <c r="A39" s="41" t="s">
        <v>3</v>
      </c>
      <c r="B39" s="6"/>
      <c r="C39" s="6">
        <f t="shared" ref="C39:AH39" si="13">C9*100/B9-100</f>
        <v>-1.3245033112582689</v>
      </c>
      <c r="D39" s="6">
        <f t="shared" si="13"/>
        <v>0.4474272930648624</v>
      </c>
      <c r="E39" s="6">
        <f t="shared" si="13"/>
        <v>-21.158129175946556</v>
      </c>
      <c r="F39" s="6">
        <f t="shared" si="13"/>
        <v>8.757062146892622</v>
      </c>
      <c r="G39" s="6">
        <f t="shared" si="13"/>
        <v>4.9350649350649292</v>
      </c>
      <c r="H39" s="6">
        <f t="shared" si="13"/>
        <v>5.1980198019801804</v>
      </c>
      <c r="I39" s="6">
        <f t="shared" si="13"/>
        <v>14.823529411764682</v>
      </c>
      <c r="J39" s="6">
        <f t="shared" si="13"/>
        <v>1.8442622950819612</v>
      </c>
      <c r="K39" s="6">
        <f t="shared" si="13"/>
        <v>-0.60362173038230083</v>
      </c>
      <c r="L39" s="6">
        <f t="shared" si="13"/>
        <v>-8.9068825910931082</v>
      </c>
      <c r="M39" s="6">
        <f t="shared" si="13"/>
        <v>2.0000000000000142</v>
      </c>
      <c r="N39" s="6">
        <f t="shared" si="13"/>
        <v>6.7538126361655628</v>
      </c>
      <c r="O39" s="6">
        <f t="shared" si="13"/>
        <v>20.408163265306129</v>
      </c>
      <c r="P39" s="6">
        <f t="shared" si="13"/>
        <v>17.457627118644083</v>
      </c>
      <c r="Q39" s="6">
        <f t="shared" si="13"/>
        <v>19.480519480519462</v>
      </c>
      <c r="R39" s="6">
        <f t="shared" si="13"/>
        <v>26.086956521739168</v>
      </c>
      <c r="S39" s="6">
        <f t="shared" si="13"/>
        <v>5.5555555555555856</v>
      </c>
      <c r="T39" s="6">
        <f t="shared" si="13"/>
        <v>33.938294010889251</v>
      </c>
      <c r="U39" s="6">
        <f t="shared" si="13"/>
        <v>15.176151761517602</v>
      </c>
      <c r="V39" s="6">
        <f t="shared" si="13"/>
        <v>25.764705882352985</v>
      </c>
      <c r="W39" s="6">
        <f t="shared" si="13"/>
        <v>5.7998129092609503</v>
      </c>
      <c r="X39" s="6">
        <f t="shared" si="13"/>
        <v>-4.6643554995272325</v>
      </c>
      <c r="Y39" s="6">
        <f t="shared" si="13"/>
        <v>0</v>
      </c>
      <c r="Z39" s="6">
        <f t="shared" si="13"/>
        <v>-2.2148760330578483</v>
      </c>
      <c r="AA39" s="6">
        <f t="shared" si="13"/>
        <v>1.9945909398242208</v>
      </c>
      <c r="AB39" s="6">
        <f t="shared" si="13"/>
        <v>6.2645011600928342</v>
      </c>
      <c r="AC39" s="6">
        <f t="shared" si="13"/>
        <v>10.948222083593237</v>
      </c>
      <c r="AD39" s="6">
        <f t="shared" si="13"/>
        <v>5.0042170368287913</v>
      </c>
      <c r="AE39" s="6">
        <f t="shared" si="13"/>
        <v>7.6037483266399164</v>
      </c>
      <c r="AF39" s="6">
        <f t="shared" si="13"/>
        <v>6.7678526996765527</v>
      </c>
      <c r="AG39" s="6">
        <f t="shared" si="13"/>
        <v>4.2414355628058473</v>
      </c>
      <c r="AH39" s="6">
        <f t="shared" si="13"/>
        <v>-3.0851777330650521</v>
      </c>
      <c r="AI39" s="6">
        <f t="shared" ref="AI39:BH39" si="14">AI9*100/AH9-100</f>
        <v>-0.10547623083830615</v>
      </c>
      <c r="AJ39" s="6">
        <f t="shared" si="14"/>
        <v>1.2876757787100672</v>
      </c>
      <c r="AK39" s="6">
        <f t="shared" si="14"/>
        <v>5.3516617369940747</v>
      </c>
      <c r="AL39" s="6">
        <f t="shared" si="14"/>
        <v>4.2889446132078319</v>
      </c>
      <c r="AM39" s="6">
        <f t="shared" si="14"/>
        <v>-2.2449608796892875</v>
      </c>
      <c r="AN39" s="6">
        <f t="shared" si="14"/>
        <v>0.23309985359543361</v>
      </c>
      <c r="AO39" s="6">
        <f t="shared" si="14"/>
        <v>-5.1024450073555272</v>
      </c>
      <c r="AP39" s="6">
        <f t="shared" si="14"/>
        <v>-6.8972048989988366</v>
      </c>
      <c r="AQ39" s="6">
        <f t="shared" si="14"/>
        <v>2.6296509820777771</v>
      </c>
      <c r="AR39" s="6">
        <f t="shared" si="14"/>
        <v>4.08987688105519</v>
      </c>
      <c r="AS39" s="6">
        <f t="shared" si="14"/>
        <v>5.6461241114205336</v>
      </c>
      <c r="AT39" s="6">
        <f t="shared" si="14"/>
        <v>-9.1327436218733737E-2</v>
      </c>
      <c r="AU39" s="6">
        <f t="shared" si="14"/>
        <v>1.1231119844209019</v>
      </c>
      <c r="AV39" s="6">
        <f t="shared" si="14"/>
        <v>2.4016188948984336</v>
      </c>
      <c r="AW39" s="6">
        <f t="shared" si="14"/>
        <v>3.8293508544674637</v>
      </c>
      <c r="AX39" s="6">
        <f t="shared" si="14"/>
        <v>-1.4263381148548433</v>
      </c>
      <c r="AY39" s="6">
        <f t="shared" si="14"/>
        <v>-1.3692662729740874</v>
      </c>
      <c r="AZ39" s="6">
        <f t="shared" si="14"/>
        <v>-1.8819882123410139</v>
      </c>
      <c r="BA39" s="6">
        <f t="shared" si="14"/>
        <v>-0.44518003154249186</v>
      </c>
      <c r="BB39" s="6">
        <f t="shared" si="14"/>
        <v>-2.5468973391584484</v>
      </c>
      <c r="BC39" s="6">
        <f t="shared" si="14"/>
        <v>-2.8931036301104029</v>
      </c>
      <c r="BD39" s="6">
        <f t="shared" si="14"/>
        <v>3.9639578896073004</v>
      </c>
      <c r="BE39" s="6">
        <f t="shared" si="14"/>
        <v>0</v>
      </c>
      <c r="BF39" s="6">
        <f t="shared" si="14"/>
        <v>0.1002458124277581</v>
      </c>
      <c r="BG39" s="6">
        <f t="shared" si="14"/>
        <v>0</v>
      </c>
      <c r="BH39" s="6">
        <f t="shared" si="14"/>
        <v>0.71198468573794571</v>
      </c>
      <c r="BI39" s="6">
        <f t="shared" si="8"/>
        <v>3.5905021425151062E-2</v>
      </c>
    </row>
    <row r="40" spans="1:61" x14ac:dyDescent="0.3">
      <c r="A40" s="41" t="s">
        <v>4</v>
      </c>
      <c r="B40" s="6"/>
      <c r="C40" s="6">
        <f t="shared" ref="C40:AH40" si="15">C10*100/B10-100</f>
        <v>-2.9457364341085253</v>
      </c>
      <c r="D40" s="6">
        <f t="shared" si="15"/>
        <v>0.63897763578275146</v>
      </c>
      <c r="E40" s="6">
        <f t="shared" si="15"/>
        <v>22.539682539682545</v>
      </c>
      <c r="F40" s="6">
        <f t="shared" si="15"/>
        <v>23.704663212435221</v>
      </c>
      <c r="G40" s="6">
        <f t="shared" si="15"/>
        <v>7.643979057591622</v>
      </c>
      <c r="H40" s="6">
        <f t="shared" si="15"/>
        <v>7.3929961089493901</v>
      </c>
      <c r="I40" s="6">
        <f t="shared" si="15"/>
        <v>-5.5253623188405641</v>
      </c>
      <c r="J40" s="6">
        <f t="shared" si="15"/>
        <v>22.722914669223385</v>
      </c>
      <c r="K40" s="6">
        <f t="shared" si="15"/>
        <v>0.62500000000002842</v>
      </c>
      <c r="L40" s="6">
        <f t="shared" si="15"/>
        <v>-2.6397515527950333</v>
      </c>
      <c r="M40" s="6">
        <f t="shared" si="15"/>
        <v>0.87719298245613686</v>
      </c>
      <c r="N40" s="6">
        <f t="shared" si="15"/>
        <v>14.150197628458471</v>
      </c>
      <c r="O40" s="6">
        <f t="shared" si="15"/>
        <v>27.908587257617768</v>
      </c>
      <c r="P40" s="6">
        <f t="shared" si="15"/>
        <v>27.558202490525176</v>
      </c>
      <c r="Q40" s="6">
        <f t="shared" si="15"/>
        <v>19.906621392190146</v>
      </c>
      <c r="R40" s="6">
        <f t="shared" si="15"/>
        <v>24.530973451327398</v>
      </c>
      <c r="S40" s="6">
        <f t="shared" si="15"/>
        <v>19.727117680500257</v>
      </c>
      <c r="T40" s="6">
        <f t="shared" si="15"/>
        <v>25.617283950617306</v>
      </c>
      <c r="U40" s="6">
        <f t="shared" si="15"/>
        <v>27.499527499527517</v>
      </c>
      <c r="V40" s="6">
        <f t="shared" si="15"/>
        <v>23.035873109991115</v>
      </c>
      <c r="W40" s="6">
        <f t="shared" si="15"/>
        <v>5.1445783132530067</v>
      </c>
      <c r="X40" s="6">
        <f t="shared" si="15"/>
        <v>-10.997398091934087</v>
      </c>
      <c r="Y40" s="6">
        <f t="shared" si="15"/>
        <v>-3.3229389982459452</v>
      </c>
      <c r="Z40" s="6">
        <f t="shared" si="15"/>
        <v>-8.0637032557234534E-2</v>
      </c>
      <c r="AA40" s="6">
        <f t="shared" si="15"/>
        <v>1.2508826793100098</v>
      </c>
      <c r="AB40" s="6">
        <f t="shared" si="15"/>
        <v>-0.7173458204642742</v>
      </c>
      <c r="AC40" s="6">
        <f t="shared" si="15"/>
        <v>7.9779227295534412</v>
      </c>
      <c r="AD40" s="6">
        <f t="shared" si="15"/>
        <v>6.0130111524163539</v>
      </c>
      <c r="AE40" s="6">
        <f t="shared" si="15"/>
        <v>12.842991145787678</v>
      </c>
      <c r="AF40" s="6">
        <f t="shared" si="15"/>
        <v>7.1006836544437419</v>
      </c>
      <c r="AG40" s="6">
        <f t="shared" si="15"/>
        <v>2.7201508777020109</v>
      </c>
      <c r="AH40" s="6">
        <f t="shared" si="15"/>
        <v>-6.6944424828754876</v>
      </c>
      <c r="AI40" s="6">
        <f t="shared" ref="AI40:BH40" si="16">AI10*100/AH10-100</f>
        <v>6.5551647360576908</v>
      </c>
      <c r="AJ40" s="6">
        <f t="shared" si="16"/>
        <v>4.0204388095049808</v>
      </c>
      <c r="AK40" s="6">
        <f t="shared" si="16"/>
        <v>2.603212170977514</v>
      </c>
      <c r="AL40" s="6">
        <f t="shared" si="16"/>
        <v>4.2327249082110256</v>
      </c>
      <c r="AM40" s="6">
        <f t="shared" si="16"/>
        <v>6.7534223094630192</v>
      </c>
      <c r="AN40" s="6">
        <f t="shared" si="16"/>
        <v>6.514582680267651</v>
      </c>
      <c r="AO40" s="6">
        <f t="shared" si="16"/>
        <v>4.8822235146380564</v>
      </c>
      <c r="AP40" s="6">
        <f t="shared" si="16"/>
        <v>5.8120440608230695</v>
      </c>
      <c r="AQ40" s="6">
        <f t="shared" si="16"/>
        <v>13.267778580965015</v>
      </c>
      <c r="AR40" s="6">
        <f t="shared" si="16"/>
        <v>9.9833337864486253</v>
      </c>
      <c r="AS40" s="6">
        <f t="shared" si="16"/>
        <v>3.0126422058797715</v>
      </c>
      <c r="AT40" s="6">
        <f t="shared" si="16"/>
        <v>2.900074595475516</v>
      </c>
      <c r="AU40" s="6">
        <f t="shared" si="16"/>
        <v>-1.3789767188426083</v>
      </c>
      <c r="AV40" s="6">
        <f t="shared" si="16"/>
        <v>-1.2025256844849537</v>
      </c>
      <c r="AW40" s="6">
        <f t="shared" si="16"/>
        <v>3.6415372181404422</v>
      </c>
      <c r="AX40" s="6">
        <f t="shared" si="16"/>
        <v>0.29477764035947018</v>
      </c>
      <c r="AY40" s="6">
        <f t="shared" si="16"/>
        <v>-0.12321870196512918</v>
      </c>
      <c r="AZ40" s="6">
        <f t="shared" si="16"/>
        <v>3.6644634495086592</v>
      </c>
      <c r="BA40" s="6">
        <f t="shared" si="16"/>
        <v>-0.37888051363060526</v>
      </c>
      <c r="BB40" s="6">
        <f t="shared" si="16"/>
        <v>-1.4664250602723001</v>
      </c>
      <c r="BC40" s="6">
        <f t="shared" si="16"/>
        <v>-2.5296871614360157</v>
      </c>
      <c r="BD40" s="6">
        <f t="shared" si="16"/>
        <v>-2.8577579041952106</v>
      </c>
      <c r="BE40" s="6">
        <f t="shared" si="16"/>
        <v>-3.4388385756410429</v>
      </c>
      <c r="BF40" s="6">
        <f t="shared" si="16"/>
        <v>-1.54629891650319</v>
      </c>
      <c r="BG40" s="6">
        <f t="shared" si="16"/>
        <v>0.10824111526548563</v>
      </c>
      <c r="BH40" s="6">
        <f t="shared" si="16"/>
        <v>-0.99232287280645437</v>
      </c>
      <c r="BI40" s="6">
        <f t="shared" si="8"/>
        <v>-2.7796229699772681</v>
      </c>
    </row>
    <row r="41" spans="1:61" x14ac:dyDescent="0.3">
      <c r="A41" s="41" t="s">
        <v>5</v>
      </c>
      <c r="B41" s="6"/>
      <c r="C41" s="6">
        <f t="shared" ref="C41:AH41" si="17">C11*100/B11-100</f>
        <v>-3.4836065573770583</v>
      </c>
      <c r="D41" s="6">
        <f t="shared" si="17"/>
        <v>0</v>
      </c>
      <c r="E41" s="6">
        <f t="shared" si="17"/>
        <v>-1.0615711252653881</v>
      </c>
      <c r="F41" s="6">
        <f t="shared" si="17"/>
        <v>5.1502145922746649</v>
      </c>
      <c r="G41" s="6">
        <f t="shared" si="17"/>
        <v>3.8775510204081627</v>
      </c>
      <c r="H41" s="6">
        <f t="shared" si="17"/>
        <v>10.609037328094317</v>
      </c>
      <c r="I41" s="6">
        <f t="shared" si="17"/>
        <v>1.4209591474245116</v>
      </c>
      <c r="J41" s="6">
        <f t="shared" si="17"/>
        <v>12.25919439579684</v>
      </c>
      <c r="K41" s="6">
        <f t="shared" si="17"/>
        <v>0.62402496099846871</v>
      </c>
      <c r="L41" s="6">
        <f t="shared" si="17"/>
        <v>-0.4651162790698038</v>
      </c>
      <c r="M41" s="6">
        <f t="shared" si="17"/>
        <v>0</v>
      </c>
      <c r="N41" s="6">
        <f t="shared" si="17"/>
        <v>19.781931464174463</v>
      </c>
      <c r="O41" s="6">
        <f t="shared" si="17"/>
        <v>25.097529258777655</v>
      </c>
      <c r="P41" s="6">
        <f t="shared" si="17"/>
        <v>32.744282744282714</v>
      </c>
      <c r="Q41" s="6">
        <f t="shared" si="17"/>
        <v>18.480814408770556</v>
      </c>
      <c r="R41" s="6">
        <f t="shared" si="17"/>
        <v>19.299405155320571</v>
      </c>
      <c r="S41" s="6">
        <f t="shared" si="17"/>
        <v>22.382271468144026</v>
      </c>
      <c r="T41" s="6">
        <f t="shared" si="17"/>
        <v>28.519692168401974</v>
      </c>
      <c r="U41" s="6">
        <f t="shared" si="17"/>
        <v>24.480450862979936</v>
      </c>
      <c r="V41" s="6">
        <f t="shared" si="17"/>
        <v>23.967176004527445</v>
      </c>
      <c r="W41" s="6">
        <f t="shared" si="17"/>
        <v>5.364072129650765</v>
      </c>
      <c r="X41" s="6">
        <f t="shared" si="17"/>
        <v>-1.1966987620357799</v>
      </c>
      <c r="Y41" s="6">
        <f t="shared" si="17"/>
        <v>-0.6125574272588068</v>
      </c>
      <c r="Z41" s="6">
        <f t="shared" si="17"/>
        <v>1.2746883316991244</v>
      </c>
      <c r="AA41" s="6">
        <f t="shared" si="17"/>
        <v>1.576763485477187</v>
      </c>
      <c r="AB41" s="6">
        <f t="shared" si="17"/>
        <v>0.98039215686276293</v>
      </c>
      <c r="AC41" s="6">
        <f t="shared" si="17"/>
        <v>6.3915857605177706</v>
      </c>
      <c r="AD41" s="6">
        <f t="shared" si="17"/>
        <v>4.993662864385314</v>
      </c>
      <c r="AE41" s="6">
        <f t="shared" si="17"/>
        <v>4.6957991308546667</v>
      </c>
      <c r="AF41" s="6">
        <f t="shared" si="17"/>
        <v>4.4044736538682798</v>
      </c>
      <c r="AG41" s="6">
        <f t="shared" si="17"/>
        <v>2.7056874654887508</v>
      </c>
      <c r="AH41" s="6">
        <f t="shared" si="17"/>
        <v>-2.935483870967758</v>
      </c>
      <c r="AI41" s="6">
        <f t="shared" ref="AI41:BH41" si="18">AI11*100/AH11-100</f>
        <v>6.8578117195997379E-2</v>
      </c>
      <c r="AJ41" s="6">
        <f t="shared" si="18"/>
        <v>6.3421478260979853</v>
      </c>
      <c r="AK41" s="6">
        <f t="shared" si="18"/>
        <v>0.87530410024898231</v>
      </c>
      <c r="AL41" s="6">
        <f t="shared" si="18"/>
        <v>3.870076525395703</v>
      </c>
      <c r="AM41" s="6">
        <f t="shared" si="18"/>
        <v>6.1015821766208944</v>
      </c>
      <c r="AN41" s="6">
        <f t="shared" si="18"/>
        <v>5.1097083307137154</v>
      </c>
      <c r="AO41" s="6">
        <f t="shared" si="18"/>
        <v>4.5180384019070061</v>
      </c>
      <c r="AP41" s="6">
        <f t="shared" si="18"/>
        <v>6.3463308087718673</v>
      </c>
      <c r="AQ41" s="6">
        <f t="shared" si="18"/>
        <v>9.2878376274935164</v>
      </c>
      <c r="AR41" s="6">
        <f t="shared" si="18"/>
        <v>9.5066435780424285</v>
      </c>
      <c r="AS41" s="6">
        <f t="shared" si="18"/>
        <v>8.9834981493832373</v>
      </c>
      <c r="AT41" s="6">
        <f t="shared" si="18"/>
        <v>4.6085393480789065</v>
      </c>
      <c r="AU41" s="6">
        <f t="shared" si="18"/>
        <v>1.4011898810096994</v>
      </c>
      <c r="AV41" s="6">
        <f t="shared" si="18"/>
        <v>-0.5487306042953719</v>
      </c>
      <c r="AW41" s="6">
        <f t="shared" si="18"/>
        <v>3.4541808833332794</v>
      </c>
      <c r="AX41" s="6">
        <f t="shared" si="18"/>
        <v>0.13614430841855096</v>
      </c>
      <c r="AY41" s="6">
        <f t="shared" si="18"/>
        <v>0.81778987875732412</v>
      </c>
      <c r="AZ41" s="6">
        <f t="shared" si="18"/>
        <v>0.50635951295231507</v>
      </c>
      <c r="BA41" s="6">
        <f t="shared" si="18"/>
        <v>1.4118071614179541</v>
      </c>
      <c r="BB41" s="6">
        <f t="shared" si="18"/>
        <v>3.3025898636877997</v>
      </c>
      <c r="BC41" s="6">
        <f t="shared" si="18"/>
        <v>1.0868000803423143</v>
      </c>
      <c r="BD41" s="6">
        <f t="shared" si="18"/>
        <v>-4.8754148474386199</v>
      </c>
      <c r="BE41" s="6">
        <f t="shared" si="18"/>
        <v>1.8305528682082866</v>
      </c>
      <c r="BF41" s="6">
        <f t="shared" si="18"/>
        <v>3.7994501926185649</v>
      </c>
      <c r="BG41" s="6">
        <f t="shared" si="18"/>
        <v>2.4211191345964806</v>
      </c>
      <c r="BH41" s="6">
        <f t="shared" si="18"/>
        <v>0.19391784139057222</v>
      </c>
      <c r="BI41" s="6">
        <f t="shared" si="8"/>
        <v>-4.4906838605389652</v>
      </c>
    </row>
    <row r="42" spans="1:61" x14ac:dyDescent="0.3">
      <c r="A42" s="41" t="s">
        <v>6</v>
      </c>
      <c r="B42" s="6"/>
      <c r="C42" s="6">
        <f t="shared" ref="C42:AH42" si="19">C12*100/B12-100</f>
        <v>-1.4992503748125756</v>
      </c>
      <c r="D42" s="6">
        <f t="shared" si="19"/>
        <v>-0.4566210045662018</v>
      </c>
      <c r="E42" s="6">
        <f t="shared" si="19"/>
        <v>30.581039755351725</v>
      </c>
      <c r="F42" s="6">
        <f t="shared" si="19"/>
        <v>0.35128805620607295</v>
      </c>
      <c r="G42" s="6">
        <f t="shared" si="19"/>
        <v>4.317386231038526</v>
      </c>
      <c r="H42" s="6">
        <f t="shared" si="19"/>
        <v>0.44742729306490503</v>
      </c>
      <c r="I42" s="6">
        <f t="shared" si="19"/>
        <v>-6.5701559020044584</v>
      </c>
      <c r="J42" s="6">
        <f t="shared" si="19"/>
        <v>7.6281287246722655</v>
      </c>
      <c r="K42" s="6">
        <f t="shared" si="19"/>
        <v>1.2181616832779554</v>
      </c>
      <c r="L42" s="6">
        <f t="shared" si="19"/>
        <v>2.0787746170678219</v>
      </c>
      <c r="M42" s="6">
        <f t="shared" si="19"/>
        <v>0.64308681672024193</v>
      </c>
      <c r="N42" s="6">
        <f t="shared" si="19"/>
        <v>4.0468583599573691</v>
      </c>
      <c r="O42" s="6">
        <f t="shared" si="19"/>
        <v>10.849539406345983</v>
      </c>
      <c r="P42" s="6">
        <f t="shared" si="19"/>
        <v>17.636195752539251</v>
      </c>
      <c r="Q42" s="6">
        <f t="shared" si="19"/>
        <v>22.762951334379906</v>
      </c>
      <c r="R42" s="6">
        <f t="shared" si="19"/>
        <v>9.0153452685421911</v>
      </c>
      <c r="S42" s="6">
        <f t="shared" si="19"/>
        <v>28.621700879765399</v>
      </c>
      <c r="T42" s="6">
        <f t="shared" si="19"/>
        <v>22.79981760145921</v>
      </c>
      <c r="U42" s="6">
        <f t="shared" si="19"/>
        <v>19.235053843297436</v>
      </c>
      <c r="V42" s="6">
        <f t="shared" si="19"/>
        <v>33.447524135783226</v>
      </c>
      <c r="W42" s="6">
        <f t="shared" si="19"/>
        <v>14.842473745624233</v>
      </c>
      <c r="X42" s="6">
        <f t="shared" si="19"/>
        <v>9.3708388814913519</v>
      </c>
      <c r="Y42" s="6">
        <f t="shared" si="19"/>
        <v>3.3632628214883482</v>
      </c>
      <c r="Z42" s="6">
        <f t="shared" si="19"/>
        <v>1.1631330977620848</v>
      </c>
      <c r="AA42" s="6">
        <f t="shared" si="19"/>
        <v>5.0647649541551516</v>
      </c>
      <c r="AB42" s="6">
        <f t="shared" si="19"/>
        <v>2.9366948330793861</v>
      </c>
      <c r="AC42" s="6">
        <f t="shared" si="19"/>
        <v>6.0691696945229268</v>
      </c>
      <c r="AD42" s="6">
        <f t="shared" si="19"/>
        <v>9.997462572951008</v>
      </c>
      <c r="AE42" s="6">
        <f t="shared" si="19"/>
        <v>7.5778546712802921</v>
      </c>
      <c r="AF42" s="6">
        <f t="shared" si="19"/>
        <v>14.774311139701936</v>
      </c>
      <c r="AG42" s="6">
        <f t="shared" si="19"/>
        <v>4.680056048575409</v>
      </c>
      <c r="AH42" s="6">
        <f t="shared" si="19"/>
        <v>3.810458682848477</v>
      </c>
      <c r="AI42" s="6">
        <f t="shared" ref="AI42:BH42" si="20">AI12*100/AH12-100</f>
        <v>4.6450871404615839</v>
      </c>
      <c r="AJ42" s="6">
        <f t="shared" si="20"/>
        <v>3.5672291721984379</v>
      </c>
      <c r="AK42" s="6">
        <f t="shared" si="20"/>
        <v>4.5289400942197062</v>
      </c>
      <c r="AL42" s="6">
        <f t="shared" si="20"/>
        <v>2.957528868745726</v>
      </c>
      <c r="AM42" s="6">
        <f t="shared" si="20"/>
        <v>4.5852166947760082</v>
      </c>
      <c r="AN42" s="6">
        <f t="shared" si="20"/>
        <v>7.0330883059757241</v>
      </c>
      <c r="AO42" s="6">
        <f t="shared" si="20"/>
        <v>5.3145412485198023</v>
      </c>
      <c r="AP42" s="6">
        <f t="shared" si="20"/>
        <v>3.5469189450122514</v>
      </c>
      <c r="AQ42" s="6">
        <f t="shared" si="20"/>
        <v>3.7482432938237338</v>
      </c>
      <c r="AR42" s="6">
        <f t="shared" si="20"/>
        <v>2.1011520114209503</v>
      </c>
      <c r="AS42" s="6">
        <f t="shared" si="20"/>
        <v>5.7105779233050242</v>
      </c>
      <c r="AT42" s="6">
        <f t="shared" si="20"/>
        <v>1.0049031372238346</v>
      </c>
      <c r="AU42" s="6">
        <f t="shared" si="20"/>
        <v>2.9180317525400454</v>
      </c>
      <c r="AV42" s="6">
        <f t="shared" si="20"/>
        <v>3.9140282731674176</v>
      </c>
      <c r="AW42" s="6">
        <f t="shared" si="20"/>
        <v>4.0419468734534263</v>
      </c>
      <c r="AX42" s="6">
        <f t="shared" si="20"/>
        <v>4.169925424703905</v>
      </c>
      <c r="AY42" s="6">
        <f t="shared" si="20"/>
        <v>3.1858376126988759</v>
      </c>
      <c r="AZ42" s="6">
        <f t="shared" si="20"/>
        <v>4.0296794090918979</v>
      </c>
      <c r="BA42" s="6">
        <f t="shared" si="20"/>
        <v>3.4865613127312116</v>
      </c>
      <c r="BB42" s="6">
        <f t="shared" si="20"/>
        <v>3.0349090909169121</v>
      </c>
      <c r="BC42" s="6">
        <f t="shared" si="20"/>
        <v>2.6515757278682344</v>
      </c>
      <c r="BD42" s="6">
        <f t="shared" si="20"/>
        <v>9.0043388301936034E-2</v>
      </c>
      <c r="BE42" s="6">
        <f t="shared" si="20"/>
        <v>1.7072070226255391</v>
      </c>
      <c r="BF42" s="6">
        <f t="shared" si="20"/>
        <v>1.4193084767595963</v>
      </c>
      <c r="BG42" s="6">
        <f t="shared" si="20"/>
        <v>0.37102119524701038</v>
      </c>
      <c r="BH42" s="6">
        <f t="shared" si="20"/>
        <v>0.70969638512372057</v>
      </c>
      <c r="BI42" s="6">
        <f t="shared" si="8"/>
        <v>0.51875833874213129</v>
      </c>
    </row>
    <row r="43" spans="1:61" x14ac:dyDescent="0.3">
      <c r="A43" s="41" t="s">
        <v>7</v>
      </c>
      <c r="B43" s="6"/>
      <c r="C43" s="6">
        <f t="shared" ref="C43:AH43" si="21">C13*100/B13-100</f>
        <v>-1.9867549668874034</v>
      </c>
      <c r="D43" s="6">
        <f t="shared" si="21"/>
        <v>0</v>
      </c>
      <c r="E43" s="6">
        <f t="shared" si="21"/>
        <v>30.067567567567579</v>
      </c>
      <c r="F43" s="6">
        <f t="shared" si="21"/>
        <v>13.116883116883145</v>
      </c>
      <c r="G43" s="6">
        <f t="shared" si="21"/>
        <v>18.599311136624564</v>
      </c>
      <c r="H43" s="6">
        <f t="shared" si="21"/>
        <v>11.713455953533426</v>
      </c>
      <c r="I43" s="6">
        <f t="shared" si="21"/>
        <v>-10.138648180242654</v>
      </c>
      <c r="J43" s="6">
        <f t="shared" si="21"/>
        <v>21.890067502410801</v>
      </c>
      <c r="K43" s="6">
        <f t="shared" si="21"/>
        <v>0.15822784810129065</v>
      </c>
      <c r="L43" s="6">
        <f t="shared" si="21"/>
        <v>-8.1358609794628762</v>
      </c>
      <c r="M43" s="6">
        <f t="shared" si="21"/>
        <v>-1.5477214101461811</v>
      </c>
      <c r="N43" s="6">
        <f t="shared" si="21"/>
        <v>16.419213973799117</v>
      </c>
      <c r="O43" s="6">
        <f t="shared" si="21"/>
        <v>25.20630157539388</v>
      </c>
      <c r="P43" s="6">
        <f t="shared" si="21"/>
        <v>24.745356500898779</v>
      </c>
      <c r="Q43" s="6">
        <f t="shared" si="21"/>
        <v>15.850144092218983</v>
      </c>
      <c r="R43" s="6">
        <f t="shared" si="21"/>
        <v>21.22719734660032</v>
      </c>
      <c r="S43" s="6">
        <f t="shared" si="21"/>
        <v>18.878248974008201</v>
      </c>
      <c r="T43" s="6">
        <f t="shared" si="21"/>
        <v>27.330264672036833</v>
      </c>
      <c r="U43" s="6">
        <f t="shared" si="21"/>
        <v>30.298237686398551</v>
      </c>
      <c r="V43" s="6">
        <f t="shared" si="21"/>
        <v>27.726720998786206</v>
      </c>
      <c r="W43" s="6">
        <f t="shared" si="21"/>
        <v>0.24436600597337588</v>
      </c>
      <c r="X43" s="6">
        <f t="shared" si="21"/>
        <v>-13.27680464130313</v>
      </c>
      <c r="Y43" s="6">
        <f t="shared" si="21"/>
        <v>-0.46314164415284154</v>
      </c>
      <c r="Z43" s="6">
        <f t="shared" si="21"/>
        <v>-2.2618586015251765</v>
      </c>
      <c r="AA43" s="6">
        <f t="shared" si="21"/>
        <v>-1.1769373181697773</v>
      </c>
      <c r="AB43" s="6">
        <f t="shared" si="21"/>
        <v>-6.6907533788310047E-2</v>
      </c>
      <c r="AC43" s="6">
        <f t="shared" si="21"/>
        <v>4.7670058918050415</v>
      </c>
      <c r="AD43" s="6">
        <f t="shared" si="21"/>
        <v>8.0138036809815816</v>
      </c>
      <c r="AE43" s="6">
        <f t="shared" si="21"/>
        <v>8.3185421843568861</v>
      </c>
      <c r="AF43" s="6">
        <f t="shared" si="21"/>
        <v>9.3183307843565615</v>
      </c>
      <c r="AG43" s="6">
        <f t="shared" si="21"/>
        <v>3.5475167382832069</v>
      </c>
      <c r="AH43" s="6">
        <f t="shared" si="21"/>
        <v>-5.19204786720708</v>
      </c>
      <c r="AI43" s="6">
        <f t="shared" ref="AI43:BH43" si="22">AI13*100/AH13-100</f>
        <v>1.28358154675729</v>
      </c>
      <c r="AJ43" s="6">
        <f t="shared" si="22"/>
        <v>5.3165583023892822</v>
      </c>
      <c r="AK43" s="6">
        <f t="shared" si="22"/>
        <v>6.6718183554038575</v>
      </c>
      <c r="AL43" s="6">
        <f t="shared" si="22"/>
        <v>6.1380652742031856</v>
      </c>
      <c r="AM43" s="6">
        <f t="shared" si="22"/>
        <v>5.1372504273685422</v>
      </c>
      <c r="AN43" s="6">
        <f t="shared" si="22"/>
        <v>8.6441843621016403</v>
      </c>
      <c r="AO43" s="6">
        <f t="shared" si="22"/>
        <v>7.1799790895224049</v>
      </c>
      <c r="AP43" s="6">
        <f t="shared" si="22"/>
        <v>8.9632780284303664</v>
      </c>
      <c r="AQ43" s="6">
        <f t="shared" si="22"/>
        <v>6.7985439797685387</v>
      </c>
      <c r="AR43" s="6">
        <f t="shared" si="22"/>
        <v>7.3374909373384298</v>
      </c>
      <c r="AS43" s="6">
        <f t="shared" si="22"/>
        <v>8.8086082944138724</v>
      </c>
      <c r="AT43" s="6">
        <f t="shared" si="22"/>
        <v>5.2594012679663678</v>
      </c>
      <c r="AU43" s="6">
        <f t="shared" si="22"/>
        <v>-1.5412183661949541</v>
      </c>
      <c r="AV43" s="6">
        <f t="shared" si="22"/>
        <v>0.99642264724415952</v>
      </c>
      <c r="AW43" s="6">
        <f t="shared" si="22"/>
        <v>1.2603777306015758</v>
      </c>
      <c r="AX43" s="6">
        <f t="shared" si="22"/>
        <v>2.4440023791751031</v>
      </c>
      <c r="AY43" s="6">
        <f t="shared" si="22"/>
        <v>2.4778251497130412</v>
      </c>
      <c r="AZ43" s="6">
        <f t="shared" si="22"/>
        <v>1.1792952953910287</v>
      </c>
      <c r="BA43" s="6">
        <f t="shared" si="22"/>
        <v>2.3181938899022327</v>
      </c>
      <c r="BB43" s="6">
        <f t="shared" si="22"/>
        <v>2.7862758427733496</v>
      </c>
      <c r="BC43" s="6">
        <f t="shared" si="22"/>
        <v>1.6876709056974022</v>
      </c>
      <c r="BD43" s="6">
        <f t="shared" si="22"/>
        <v>-0.28932751343097607</v>
      </c>
      <c r="BE43" s="6">
        <f t="shared" si="22"/>
        <v>0.11771945533047301</v>
      </c>
      <c r="BF43" s="6">
        <f t="shared" si="22"/>
        <v>8.8131377946737643E-2</v>
      </c>
      <c r="BG43" s="6">
        <f t="shared" si="22"/>
        <v>0.22786260523167812</v>
      </c>
      <c r="BH43" s="6">
        <f t="shared" si="22"/>
        <v>0.56394957914682209</v>
      </c>
      <c r="BI43" s="6">
        <f t="shared" si="8"/>
        <v>-0.47255218461691584</v>
      </c>
    </row>
    <row r="44" spans="1:61" x14ac:dyDescent="0.3">
      <c r="A44" s="41" t="s">
        <v>8</v>
      </c>
      <c r="B44" s="6"/>
      <c r="C44" s="6">
        <f t="shared" ref="C44:AH44" si="23">C14*100/B14-100</f>
        <v>-2.8490028490028578</v>
      </c>
      <c r="D44" s="6">
        <f t="shared" si="23"/>
        <v>15.8357771260997</v>
      </c>
      <c r="E44" s="6">
        <f t="shared" si="23"/>
        <v>7.3417721518987236</v>
      </c>
      <c r="F44" s="6">
        <f t="shared" si="23"/>
        <v>5.4245283018867951</v>
      </c>
      <c r="G44" s="6">
        <f t="shared" si="23"/>
        <v>-0.89485458612976743</v>
      </c>
      <c r="H44" s="6">
        <f t="shared" si="23"/>
        <v>0.90293453724605399</v>
      </c>
      <c r="I44" s="6">
        <f t="shared" si="23"/>
        <v>-3.8031319910514441</v>
      </c>
      <c r="J44" s="6">
        <f t="shared" si="23"/>
        <v>13.255813953488385</v>
      </c>
      <c r="K44" s="6">
        <f t="shared" si="23"/>
        <v>3.4907597535934514</v>
      </c>
      <c r="L44" s="6">
        <f t="shared" si="23"/>
        <v>-1.3888888888888857</v>
      </c>
      <c r="M44" s="6">
        <f t="shared" si="23"/>
        <v>2.0120724346076173</v>
      </c>
      <c r="N44" s="6">
        <f t="shared" si="23"/>
        <v>17.159763313609446</v>
      </c>
      <c r="O44" s="6">
        <f t="shared" si="23"/>
        <v>30.303030303030312</v>
      </c>
      <c r="P44" s="6">
        <f t="shared" si="23"/>
        <v>41.860465116279045</v>
      </c>
      <c r="Q44" s="6">
        <f t="shared" si="23"/>
        <v>9.8360655737705258</v>
      </c>
      <c r="R44" s="6">
        <f t="shared" si="23"/>
        <v>12.85240464344939</v>
      </c>
      <c r="S44" s="6">
        <f t="shared" si="23"/>
        <v>14.76855253490082</v>
      </c>
      <c r="T44" s="6">
        <f t="shared" si="23"/>
        <v>13.892445582586419</v>
      </c>
      <c r="U44" s="6">
        <f t="shared" si="23"/>
        <v>24.058459808881366</v>
      </c>
      <c r="V44" s="6">
        <f t="shared" si="23"/>
        <v>33.846850928862722</v>
      </c>
      <c r="W44" s="6">
        <f t="shared" si="23"/>
        <v>13.777928232904515</v>
      </c>
      <c r="X44" s="6">
        <f t="shared" si="23"/>
        <v>1.9299696719051553</v>
      </c>
      <c r="Y44" s="6">
        <f t="shared" si="23"/>
        <v>-1.08195834460372</v>
      </c>
      <c r="Z44" s="6">
        <f t="shared" si="23"/>
        <v>2.7344818156959292</v>
      </c>
      <c r="AA44" s="6">
        <f t="shared" si="23"/>
        <v>-0.6920415224913512</v>
      </c>
      <c r="AB44" s="6">
        <f t="shared" si="23"/>
        <v>-1.6617528812650448</v>
      </c>
      <c r="AC44" s="6">
        <f t="shared" si="23"/>
        <v>4.7424366312346393</v>
      </c>
      <c r="AD44" s="6">
        <f t="shared" si="23"/>
        <v>6.9476971116315553</v>
      </c>
      <c r="AE44" s="6">
        <f t="shared" si="23"/>
        <v>10.413625304136218</v>
      </c>
      <c r="AF44" s="6">
        <f t="shared" si="23"/>
        <v>10.621419127368881</v>
      </c>
      <c r="AG44" s="6">
        <f t="shared" si="23"/>
        <v>7.4302788844621546</v>
      </c>
      <c r="AH44" s="6">
        <f t="shared" si="23"/>
        <v>7.4726497311329751</v>
      </c>
      <c r="AI44" s="6">
        <f t="shared" ref="AI44:BH44" si="24">AI14*100/AH14-100</f>
        <v>7.8324566805169553</v>
      </c>
      <c r="AJ44" s="6">
        <f t="shared" si="24"/>
        <v>7.3186075050712134</v>
      </c>
      <c r="AK44" s="6">
        <f t="shared" si="24"/>
        <v>10.042834077631767</v>
      </c>
      <c r="AL44" s="6">
        <f t="shared" si="24"/>
        <v>4.0742366883280852</v>
      </c>
      <c r="AM44" s="6">
        <f t="shared" si="24"/>
        <v>2.5305964245119554</v>
      </c>
      <c r="AN44" s="6">
        <f t="shared" si="24"/>
        <v>3.0206854754908647</v>
      </c>
      <c r="AO44" s="6">
        <f t="shared" si="24"/>
        <v>2.3865140194524201</v>
      </c>
      <c r="AP44" s="6">
        <f t="shared" si="24"/>
        <v>5.1971913511620755</v>
      </c>
      <c r="AQ44" s="6">
        <f t="shared" si="24"/>
        <v>11.059243801526392</v>
      </c>
      <c r="AR44" s="6">
        <f t="shared" si="24"/>
        <v>-0.18308036740184264</v>
      </c>
      <c r="AS44" s="6">
        <f t="shared" si="24"/>
        <v>5.8916514403256173</v>
      </c>
      <c r="AT44" s="6">
        <f t="shared" si="24"/>
        <v>2.6703645649340046</v>
      </c>
      <c r="AU44" s="6">
        <f t="shared" si="24"/>
        <v>1.7956629215489812</v>
      </c>
      <c r="AV44" s="6">
        <f t="shared" si="24"/>
        <v>2.6058620024543586</v>
      </c>
      <c r="AW44" s="6">
        <f t="shared" si="24"/>
        <v>4.7913915771971602</v>
      </c>
      <c r="AX44" s="6">
        <f t="shared" si="24"/>
        <v>0.14873313619321493</v>
      </c>
      <c r="AY44" s="6">
        <f t="shared" si="24"/>
        <v>-1.6750506493428929</v>
      </c>
      <c r="AZ44" s="6">
        <f t="shared" si="24"/>
        <v>-2.9620883372853655</v>
      </c>
      <c r="BA44" s="6">
        <f t="shared" si="24"/>
        <v>0.40028956068411503</v>
      </c>
      <c r="BB44" s="6">
        <f t="shared" si="24"/>
        <v>-1.3179985039421211</v>
      </c>
      <c r="BC44" s="6">
        <f t="shared" si="24"/>
        <v>1.0446053830998636</v>
      </c>
      <c r="BD44" s="6">
        <f t="shared" si="24"/>
        <v>-0.30518647009283484</v>
      </c>
      <c r="BE44" s="6">
        <f t="shared" si="24"/>
        <v>-0.34557746952732771</v>
      </c>
      <c r="BF44" s="6">
        <f t="shared" si="24"/>
        <v>-1.3200792459070385</v>
      </c>
      <c r="BG44" s="6">
        <f t="shared" si="24"/>
        <v>0.17677384618514225</v>
      </c>
      <c r="BH44" s="6">
        <f t="shared" si="24"/>
        <v>0.90860429893020012</v>
      </c>
      <c r="BI44" s="6">
        <f t="shared" si="8"/>
        <v>2.8990309761439903E-2</v>
      </c>
    </row>
    <row r="45" spans="1:61" x14ac:dyDescent="0.3">
      <c r="A45" s="41" t="s">
        <v>9</v>
      </c>
      <c r="B45" s="6"/>
      <c r="C45" s="6">
        <f t="shared" ref="C45:AH45" si="25">C15*100/B15-100</f>
        <v>7.9510703363914246</v>
      </c>
      <c r="D45" s="6">
        <f t="shared" si="25"/>
        <v>-1.4164305949008735</v>
      </c>
      <c r="E45" s="6">
        <f t="shared" si="25"/>
        <v>-9.770114942528707</v>
      </c>
      <c r="F45" s="6">
        <f t="shared" si="25"/>
        <v>2.8662420382165692</v>
      </c>
      <c r="G45" s="6">
        <f t="shared" si="25"/>
        <v>6.8111455108358996</v>
      </c>
      <c r="H45" s="6">
        <f t="shared" si="25"/>
        <v>11.884057971014485</v>
      </c>
      <c r="I45" s="6">
        <f t="shared" si="25"/>
        <v>-2.8497409326425043</v>
      </c>
      <c r="J45" s="6">
        <f t="shared" si="25"/>
        <v>7.4666666666666828</v>
      </c>
      <c r="K45" s="6">
        <f t="shared" si="25"/>
        <v>6.9478908188585393</v>
      </c>
      <c r="L45" s="6">
        <f t="shared" si="25"/>
        <v>-5.5684454756380575</v>
      </c>
      <c r="M45" s="6">
        <f t="shared" si="25"/>
        <v>1.4742014742014646</v>
      </c>
      <c r="N45" s="6">
        <f t="shared" si="25"/>
        <v>12.10653753026638</v>
      </c>
      <c r="O45" s="6">
        <f t="shared" si="25"/>
        <v>26.997840172786141</v>
      </c>
      <c r="P45" s="6">
        <f t="shared" si="25"/>
        <v>32.653061224489818</v>
      </c>
      <c r="Q45" s="6">
        <f t="shared" si="25"/>
        <v>7.9487179487179276</v>
      </c>
      <c r="R45" s="6">
        <f t="shared" si="25"/>
        <v>9.6199524940617636</v>
      </c>
      <c r="S45" s="6">
        <f t="shared" si="25"/>
        <v>40.953412784398665</v>
      </c>
      <c r="T45" s="6">
        <f t="shared" si="25"/>
        <v>8.4550345887778775</v>
      </c>
      <c r="U45" s="6">
        <f t="shared" si="25"/>
        <v>34.798015591778892</v>
      </c>
      <c r="V45" s="6">
        <f t="shared" si="25"/>
        <v>19.76866456361725</v>
      </c>
      <c r="W45" s="6">
        <f t="shared" si="25"/>
        <v>9.0869183494293111</v>
      </c>
      <c r="X45" s="6">
        <f t="shared" si="25"/>
        <v>-6.624710168929937E-2</v>
      </c>
      <c r="Y45" s="6">
        <f t="shared" si="25"/>
        <v>1.4915478952601973</v>
      </c>
      <c r="Z45" s="6">
        <f t="shared" si="25"/>
        <v>1.5676028739386112</v>
      </c>
      <c r="AA45" s="6">
        <f t="shared" si="25"/>
        <v>2.0900321543408751</v>
      </c>
      <c r="AB45" s="6">
        <f t="shared" si="25"/>
        <v>6.047244094488164</v>
      </c>
      <c r="AC45" s="6">
        <f t="shared" si="25"/>
        <v>3.5046035046035087</v>
      </c>
      <c r="AD45" s="6">
        <f t="shared" si="25"/>
        <v>3.1563845050215349</v>
      </c>
      <c r="AE45" s="6">
        <f t="shared" si="25"/>
        <v>11.237830319888715</v>
      </c>
      <c r="AF45" s="6">
        <f t="shared" si="25"/>
        <v>6.6516629157289202</v>
      </c>
      <c r="AG45" s="6">
        <f t="shared" si="25"/>
        <v>6.8698710433763068</v>
      </c>
      <c r="AH45" s="6">
        <f t="shared" si="25"/>
        <v>4.0368582711715675</v>
      </c>
      <c r="AI45" s="6">
        <f t="shared" ref="AI45:BH45" si="26">AI15*100/AH15-100</f>
        <v>4.2345426524723706</v>
      </c>
      <c r="AJ45" s="6">
        <f t="shared" si="26"/>
        <v>3.3993643103592319</v>
      </c>
      <c r="AK45" s="6">
        <f t="shared" si="26"/>
        <v>2.5098635706185206</v>
      </c>
      <c r="AL45" s="6">
        <f t="shared" si="26"/>
        <v>2.7072410350483551</v>
      </c>
      <c r="AM45" s="6">
        <f t="shared" si="26"/>
        <v>5.0331433329144346</v>
      </c>
      <c r="AN45" s="6">
        <f t="shared" si="26"/>
        <v>0.36139855744633564</v>
      </c>
      <c r="AO45" s="6">
        <f t="shared" si="26"/>
        <v>0.45116245094541796</v>
      </c>
      <c r="AP45" s="6">
        <f t="shared" si="26"/>
        <v>-0.89167476483355301</v>
      </c>
      <c r="AQ45" s="6">
        <f t="shared" si="26"/>
        <v>1.535207716738455</v>
      </c>
      <c r="AR45" s="6">
        <f t="shared" si="26"/>
        <v>-0.25139534578349298</v>
      </c>
      <c r="AS45" s="6">
        <f t="shared" si="26"/>
        <v>1.0209116450379128</v>
      </c>
      <c r="AT45" s="6">
        <f t="shared" si="26"/>
        <v>0.35964725458079272</v>
      </c>
      <c r="AU45" s="6">
        <f t="shared" si="26"/>
        <v>0.37578635898333346</v>
      </c>
      <c r="AV45" s="6">
        <f t="shared" si="26"/>
        <v>0.48837628540776734</v>
      </c>
      <c r="AW45" s="6">
        <f t="shared" si="26"/>
        <v>1.1565652531075017</v>
      </c>
      <c r="AX45" s="6">
        <f t="shared" si="26"/>
        <v>3.1375385698991209</v>
      </c>
      <c r="AY45" s="6">
        <f t="shared" si="26"/>
        <v>-0.40983285195004271</v>
      </c>
      <c r="AZ45" s="6">
        <f t="shared" si="26"/>
        <v>0.27026874156791791</v>
      </c>
      <c r="BA45" s="6">
        <f t="shared" si="26"/>
        <v>0.34307574012601094</v>
      </c>
      <c r="BB45" s="6">
        <f t="shared" si="26"/>
        <v>1.6167579005220745</v>
      </c>
      <c r="BC45" s="6">
        <f t="shared" si="26"/>
        <v>0.13924741164765919</v>
      </c>
      <c r="BD45" s="6">
        <f t="shared" si="26"/>
        <v>0.69738397183617451</v>
      </c>
      <c r="BE45" s="6">
        <f t="shared" si="26"/>
        <v>-1.0063926042542164</v>
      </c>
      <c r="BF45" s="6">
        <f t="shared" si="26"/>
        <v>-0.8302810717965059</v>
      </c>
      <c r="BG45" s="6">
        <f t="shared" si="26"/>
        <v>-0.70854327410296492</v>
      </c>
      <c r="BH45" s="6">
        <f t="shared" si="26"/>
        <v>-0.70500856889353258</v>
      </c>
      <c r="BI45" s="6">
        <f t="shared" si="8"/>
        <v>0.7100218121861559</v>
      </c>
    </row>
    <row r="46" spans="1:61" x14ac:dyDescent="0.3">
      <c r="A46" s="41" t="s">
        <v>10</v>
      </c>
      <c r="B46" s="6"/>
      <c r="C46" s="6">
        <f t="shared" ref="C46:AH46" si="27">C16*100/B16-100</f>
        <v>-11.080332409972314</v>
      </c>
      <c r="D46" s="6">
        <f t="shared" si="27"/>
        <v>-1.5576323987539098</v>
      </c>
      <c r="E46" s="6">
        <f t="shared" si="27"/>
        <v>28.164556962025301</v>
      </c>
      <c r="F46" s="6">
        <f t="shared" si="27"/>
        <v>4.6913580246913682</v>
      </c>
      <c r="G46" s="6">
        <f t="shared" si="27"/>
        <v>3.3018867924528195</v>
      </c>
      <c r="H46" s="6">
        <f t="shared" si="27"/>
        <v>8.447488584474911</v>
      </c>
      <c r="I46" s="6">
        <f t="shared" si="27"/>
        <v>-8</v>
      </c>
      <c r="J46" s="6">
        <f t="shared" si="27"/>
        <v>17.162471395881013</v>
      </c>
      <c r="K46" s="6">
        <f t="shared" si="27"/>
        <v>0.9765625</v>
      </c>
      <c r="L46" s="6">
        <f t="shared" si="27"/>
        <v>-2.7079303675048294</v>
      </c>
      <c r="M46" s="6">
        <f t="shared" si="27"/>
        <v>-3.3797216699801282</v>
      </c>
      <c r="N46" s="6">
        <f t="shared" si="27"/>
        <v>12.345679012345684</v>
      </c>
      <c r="O46" s="6">
        <f t="shared" si="27"/>
        <v>26.190476190476161</v>
      </c>
      <c r="P46" s="6">
        <f t="shared" si="27"/>
        <v>29.317851959361406</v>
      </c>
      <c r="Q46" s="6">
        <f t="shared" si="27"/>
        <v>16.386083052749726</v>
      </c>
      <c r="R46" s="6">
        <f t="shared" si="27"/>
        <v>9.73963355834141</v>
      </c>
      <c r="S46" s="6">
        <f t="shared" si="27"/>
        <v>19.156414762741619</v>
      </c>
      <c r="T46" s="6">
        <f t="shared" si="27"/>
        <v>18.067846607669651</v>
      </c>
      <c r="U46" s="6">
        <f t="shared" si="27"/>
        <v>29.918800749531499</v>
      </c>
      <c r="V46" s="6">
        <f t="shared" si="27"/>
        <v>27.21153846153851</v>
      </c>
      <c r="W46" s="6">
        <f t="shared" si="27"/>
        <v>10.128495842781533</v>
      </c>
      <c r="X46" s="6">
        <f t="shared" si="27"/>
        <v>-0.48374092985754658</v>
      </c>
      <c r="Y46" s="6">
        <f t="shared" si="27"/>
        <v>0.70213340534704116</v>
      </c>
      <c r="Z46" s="6">
        <f t="shared" si="27"/>
        <v>-0.64360418342718617</v>
      </c>
      <c r="AA46" s="6">
        <f t="shared" si="27"/>
        <v>3.4008097165992126</v>
      </c>
      <c r="AB46" s="6">
        <f t="shared" si="27"/>
        <v>2.4275646045418711</v>
      </c>
      <c r="AC46" s="6">
        <f t="shared" si="27"/>
        <v>3.0326197757390645</v>
      </c>
      <c r="AD46" s="6">
        <f t="shared" si="27"/>
        <v>2.9680930002473644</v>
      </c>
      <c r="AE46" s="6">
        <f t="shared" si="27"/>
        <v>10.833533509488362</v>
      </c>
      <c r="AF46" s="6">
        <f t="shared" si="27"/>
        <v>4.6380580840918952</v>
      </c>
      <c r="AG46" s="6">
        <f t="shared" si="27"/>
        <v>3.8939519469759887</v>
      </c>
      <c r="AH46" s="6">
        <f t="shared" si="27"/>
        <v>4.9641148325359126</v>
      </c>
      <c r="AI46" s="6">
        <f t="shared" ref="AI46:BH46" si="28">AI16*100/AH16-100</f>
        <v>6.6606189022398468</v>
      </c>
      <c r="AJ46" s="6">
        <f t="shared" si="28"/>
        <v>6.6369706132012993</v>
      </c>
      <c r="AK46" s="6">
        <f t="shared" si="28"/>
        <v>5.7885254861446924</v>
      </c>
      <c r="AL46" s="6">
        <f t="shared" si="28"/>
        <v>6.7576787052816911</v>
      </c>
      <c r="AM46" s="6">
        <f t="shared" si="28"/>
        <v>1.8471111623841097</v>
      </c>
      <c r="AN46" s="6">
        <f t="shared" si="28"/>
        <v>0.44536945508608028</v>
      </c>
      <c r="AO46" s="6">
        <f t="shared" si="28"/>
        <v>0.11671407743081375</v>
      </c>
      <c r="AP46" s="6">
        <f t="shared" si="28"/>
        <v>-1.5015571168812016</v>
      </c>
      <c r="AQ46" s="6">
        <f t="shared" si="28"/>
        <v>4.6363000494404218</v>
      </c>
      <c r="AR46" s="6">
        <f t="shared" si="28"/>
        <v>1.189453725086878</v>
      </c>
      <c r="AS46" s="6">
        <f t="shared" si="28"/>
        <v>1.6804030471215157</v>
      </c>
      <c r="AT46" s="6">
        <f t="shared" si="28"/>
        <v>3.1604667009871008</v>
      </c>
      <c r="AU46" s="6">
        <f t="shared" si="28"/>
        <v>5.1688108100279067</v>
      </c>
      <c r="AV46" s="6">
        <f t="shared" si="28"/>
        <v>2.6911156159515883</v>
      </c>
      <c r="AW46" s="6">
        <f t="shared" si="28"/>
        <v>1.8466698480143009</v>
      </c>
      <c r="AX46" s="6">
        <f t="shared" si="28"/>
        <v>1.6367915978568561</v>
      </c>
      <c r="AY46" s="6">
        <f t="shared" si="28"/>
        <v>0.32052668812352181</v>
      </c>
      <c r="AZ46" s="6">
        <f t="shared" si="28"/>
        <v>0.90912200479959893</v>
      </c>
      <c r="BA46" s="6">
        <f t="shared" si="28"/>
        <v>1.7173975748635968</v>
      </c>
      <c r="BB46" s="6">
        <f t="shared" si="28"/>
        <v>-0.18522904815947072</v>
      </c>
      <c r="BC46" s="6">
        <f t="shared" si="28"/>
        <v>-0.86271507026700078</v>
      </c>
      <c r="BD46" s="6">
        <f t="shared" si="28"/>
        <v>-0.37216631233023634</v>
      </c>
      <c r="BE46" s="6">
        <f t="shared" si="28"/>
        <v>-1.6958585656180105</v>
      </c>
      <c r="BF46" s="6">
        <f t="shared" si="28"/>
        <v>1.3466562110451719E-2</v>
      </c>
      <c r="BG46" s="6">
        <f t="shared" si="28"/>
        <v>0.29069572436570468</v>
      </c>
      <c r="BH46" s="6">
        <f t="shared" si="28"/>
        <v>0.29401802459302928</v>
      </c>
      <c r="BI46" s="6">
        <f t="shared" si="8"/>
        <v>2.9279016512830935E-2</v>
      </c>
    </row>
    <row r="47" spans="1:61" x14ac:dyDescent="0.3">
      <c r="A47" s="41" t="s">
        <v>11</v>
      </c>
      <c r="B47" s="6"/>
      <c r="C47" s="6">
        <f t="shared" ref="C47:AH47" si="29">C17*100/B17-100</f>
        <v>-0.87976539589445224</v>
      </c>
      <c r="D47" s="6">
        <f t="shared" si="29"/>
        <v>-0.29585798816565045</v>
      </c>
      <c r="E47" s="6">
        <f t="shared" si="29"/>
        <v>37.982195845697362</v>
      </c>
      <c r="F47" s="6">
        <f t="shared" si="29"/>
        <v>0</v>
      </c>
      <c r="G47" s="6">
        <f t="shared" si="29"/>
        <v>0.86021505376341167</v>
      </c>
      <c r="H47" s="6">
        <f t="shared" si="29"/>
        <v>10.874200426439245</v>
      </c>
      <c r="I47" s="6">
        <f t="shared" si="29"/>
        <v>-3.8461538461538538</v>
      </c>
      <c r="J47" s="6">
        <f t="shared" si="29"/>
        <v>21.799999999999955</v>
      </c>
      <c r="K47" s="6">
        <f t="shared" si="29"/>
        <v>4.1050903119868423</v>
      </c>
      <c r="L47" s="6">
        <f t="shared" si="29"/>
        <v>-1.7350157728706534</v>
      </c>
      <c r="M47" s="6">
        <f t="shared" si="29"/>
        <v>2.8892455858747894</v>
      </c>
      <c r="N47" s="6">
        <f t="shared" si="29"/>
        <v>16.380655226209058</v>
      </c>
      <c r="O47" s="6">
        <f t="shared" si="29"/>
        <v>26.943699731903493</v>
      </c>
      <c r="P47" s="6">
        <f t="shared" si="29"/>
        <v>57.127771911298794</v>
      </c>
      <c r="Q47" s="6">
        <f t="shared" si="29"/>
        <v>15.322580645161295</v>
      </c>
      <c r="R47" s="6">
        <f t="shared" si="29"/>
        <v>11.072261072261114</v>
      </c>
      <c r="S47" s="6">
        <f t="shared" si="29"/>
        <v>9.9160545645330131</v>
      </c>
      <c r="T47" s="6">
        <f t="shared" si="29"/>
        <v>20.477326968973756</v>
      </c>
      <c r="U47" s="6">
        <f t="shared" si="29"/>
        <v>23.811410459587947</v>
      </c>
      <c r="V47" s="6">
        <f t="shared" si="29"/>
        <v>19.039999999999992</v>
      </c>
      <c r="W47" s="6">
        <f t="shared" si="29"/>
        <v>13.333333333333329</v>
      </c>
      <c r="X47" s="6">
        <f t="shared" si="29"/>
        <v>5.8027837678886556</v>
      </c>
      <c r="Y47" s="6">
        <f t="shared" si="29"/>
        <v>-2.2234574763757848</v>
      </c>
      <c r="Z47" s="6">
        <f t="shared" si="29"/>
        <v>-0.70115595982565537</v>
      </c>
      <c r="AA47" s="6">
        <f t="shared" si="29"/>
        <v>0.85877862595418719</v>
      </c>
      <c r="AB47" s="6">
        <f t="shared" si="29"/>
        <v>-0.83254493850523659</v>
      </c>
      <c r="AC47" s="6">
        <f t="shared" si="29"/>
        <v>4.6174394199580462</v>
      </c>
      <c r="AD47" s="6">
        <f t="shared" si="29"/>
        <v>3.9759255881816529</v>
      </c>
      <c r="AE47" s="6">
        <f t="shared" si="29"/>
        <v>6.9987721452376661</v>
      </c>
      <c r="AF47" s="6">
        <f t="shared" si="29"/>
        <v>4</v>
      </c>
      <c r="AG47" s="6">
        <f t="shared" si="29"/>
        <v>5.9110970996216707</v>
      </c>
      <c r="AH47" s="6">
        <f t="shared" si="29"/>
        <v>3.4677779431463023</v>
      </c>
      <c r="AI47" s="6">
        <f t="shared" ref="AI47:BH47" si="30">AI17*100/AH17-100</f>
        <v>2.1414463000200641</v>
      </c>
      <c r="AJ47" s="6">
        <f t="shared" si="30"/>
        <v>2.8914907553081264</v>
      </c>
      <c r="AK47" s="6">
        <f t="shared" si="30"/>
        <v>1.3003775629799037</v>
      </c>
      <c r="AL47" s="6">
        <f t="shared" si="30"/>
        <v>-0.45512305097244621</v>
      </c>
      <c r="AM47" s="6">
        <f t="shared" si="30"/>
        <v>1.2572963915387589</v>
      </c>
      <c r="AN47" s="6">
        <f t="shared" si="30"/>
        <v>0.69193065410757981</v>
      </c>
      <c r="AO47" s="6">
        <f t="shared" si="30"/>
        <v>4.1209697505067311E-2</v>
      </c>
      <c r="AP47" s="6">
        <f t="shared" si="30"/>
        <v>0.80942444165656013</v>
      </c>
      <c r="AQ47" s="6">
        <f t="shared" si="30"/>
        <v>8.8277177848468114E-2</v>
      </c>
      <c r="AR47" s="6">
        <f t="shared" si="30"/>
        <v>0.35846261537486157</v>
      </c>
      <c r="AS47" s="6">
        <f t="shared" si="30"/>
        <v>1.2854068663281168</v>
      </c>
      <c r="AT47" s="6">
        <f t="shared" si="30"/>
        <v>0.4008032087023139</v>
      </c>
      <c r="AU47" s="6">
        <f t="shared" si="30"/>
        <v>1.7131429477893789</v>
      </c>
      <c r="AV47" s="6">
        <f t="shared" si="30"/>
        <v>0.1585881984493227</v>
      </c>
      <c r="AW47" s="6">
        <f t="shared" si="30"/>
        <v>2.0034992707462891</v>
      </c>
      <c r="AX47" s="6">
        <f t="shared" si="30"/>
        <v>-2.476040103876187E-2</v>
      </c>
      <c r="AY47" s="6">
        <f t="shared" si="30"/>
        <v>0.55265562739701579</v>
      </c>
      <c r="AZ47" s="6">
        <f t="shared" si="30"/>
        <v>-0.24900723478238262</v>
      </c>
      <c r="BA47" s="6">
        <f t="shared" si="30"/>
        <v>0.57216345867853136</v>
      </c>
      <c r="BB47" s="6">
        <f t="shared" si="30"/>
        <v>-4.3974079122364174E-3</v>
      </c>
      <c r="BC47" s="6">
        <f t="shared" si="30"/>
        <v>0.51130682461889876</v>
      </c>
      <c r="BD47" s="6">
        <f t="shared" si="30"/>
        <v>0.32080003270458235</v>
      </c>
      <c r="BE47" s="6">
        <f t="shared" si="30"/>
        <v>0.15811487752716857</v>
      </c>
      <c r="BF47" s="6">
        <f t="shared" si="30"/>
        <v>0.28131774049695935</v>
      </c>
      <c r="BG47" s="6">
        <f t="shared" si="30"/>
        <v>-2.8448231896859966E-2</v>
      </c>
      <c r="BH47" s="6">
        <f t="shared" si="30"/>
        <v>7.9868691195741803E-2</v>
      </c>
      <c r="BI47" s="6">
        <f t="shared" si="8"/>
        <v>0.57177945922819617</v>
      </c>
    </row>
    <row r="48" spans="1:61" x14ac:dyDescent="0.3">
      <c r="A48" s="41" t="s">
        <v>12</v>
      </c>
      <c r="B48" s="6"/>
      <c r="C48" s="6">
        <f t="shared" ref="C48:AH48" si="31">C18*100/B18-100</f>
        <v>-1.9305019305019187</v>
      </c>
      <c r="D48" s="6">
        <f t="shared" si="31"/>
        <v>-1.1811023622047543</v>
      </c>
      <c r="E48" s="6">
        <f t="shared" si="31"/>
        <v>-6.7729083665338692</v>
      </c>
      <c r="F48" s="6">
        <f t="shared" si="31"/>
        <v>12.393162393162413</v>
      </c>
      <c r="G48" s="6">
        <f t="shared" si="31"/>
        <v>7.224334600760443</v>
      </c>
      <c r="H48" s="6">
        <f t="shared" si="31"/>
        <v>12.411347517730491</v>
      </c>
      <c r="I48" s="6">
        <f t="shared" si="31"/>
        <v>2.2082018927444693</v>
      </c>
      <c r="J48" s="6">
        <f t="shared" si="31"/>
        <v>13.580246913580226</v>
      </c>
      <c r="K48" s="6">
        <f t="shared" si="31"/>
        <v>4.0760869565217348</v>
      </c>
      <c r="L48" s="6">
        <f t="shared" si="31"/>
        <v>-3.9164490861618759</v>
      </c>
      <c r="M48" s="6">
        <f t="shared" si="31"/>
        <v>0.54347826086954854</v>
      </c>
      <c r="N48" s="6">
        <f t="shared" si="31"/>
        <v>5.6756756756757198</v>
      </c>
      <c r="O48" s="6">
        <f t="shared" si="31"/>
        <v>16.879795396419397</v>
      </c>
      <c r="P48" s="6">
        <f t="shared" si="31"/>
        <v>29.759299781181625</v>
      </c>
      <c r="Q48" s="6">
        <f t="shared" si="31"/>
        <v>31.197301854974739</v>
      </c>
      <c r="R48" s="6">
        <f t="shared" si="31"/>
        <v>14.010282776349612</v>
      </c>
      <c r="S48" s="6">
        <f t="shared" si="31"/>
        <v>24.351747463359644</v>
      </c>
      <c r="T48" s="6">
        <f t="shared" si="31"/>
        <v>18.223028105167757</v>
      </c>
      <c r="U48" s="6">
        <f t="shared" si="31"/>
        <v>24.156441717791381</v>
      </c>
      <c r="V48" s="6">
        <f t="shared" si="31"/>
        <v>24.459542927733153</v>
      </c>
      <c r="W48" s="6">
        <f t="shared" si="31"/>
        <v>5.9553349875930195</v>
      </c>
      <c r="X48" s="6">
        <f t="shared" si="31"/>
        <v>6.8338557993730547</v>
      </c>
      <c r="Y48" s="6">
        <f t="shared" si="31"/>
        <v>4.8415492957746409</v>
      </c>
      <c r="Z48" s="6">
        <f t="shared" si="31"/>
        <v>1.931150293870715</v>
      </c>
      <c r="AA48" s="6">
        <f t="shared" si="31"/>
        <v>4.420647995606771</v>
      </c>
      <c r="AB48" s="6">
        <f t="shared" si="31"/>
        <v>2.3928477517749229</v>
      </c>
      <c r="AC48" s="6">
        <f t="shared" si="31"/>
        <v>4.0318438623523321</v>
      </c>
      <c r="AD48" s="6">
        <f t="shared" si="31"/>
        <v>5.085164156998232</v>
      </c>
      <c r="AE48" s="6">
        <f t="shared" si="31"/>
        <v>3.570589617101291</v>
      </c>
      <c r="AF48" s="6">
        <f t="shared" si="31"/>
        <v>5.8516670446812924</v>
      </c>
      <c r="AG48" s="6">
        <f t="shared" si="31"/>
        <v>2.7855153203342553</v>
      </c>
      <c r="AH48" s="6">
        <f t="shared" si="31"/>
        <v>1.1465499270376966</v>
      </c>
      <c r="AI48" s="6">
        <f t="shared" ref="AI48:BH48" si="32">AI18*100/AH18-100</f>
        <v>-4.3872781406182639</v>
      </c>
      <c r="AJ48" s="6">
        <f t="shared" si="32"/>
        <v>2.0528966713380044</v>
      </c>
      <c r="AK48" s="6">
        <f t="shared" si="32"/>
        <v>0.84373122312111093</v>
      </c>
      <c r="AL48" s="6">
        <f t="shared" si="32"/>
        <v>-1.2158942166086035</v>
      </c>
      <c r="AM48" s="6">
        <f t="shared" si="32"/>
        <v>0.22259854273723079</v>
      </c>
      <c r="AN48" s="6">
        <f t="shared" si="32"/>
        <v>2.7164099811236042</v>
      </c>
      <c r="AO48" s="6">
        <f t="shared" si="32"/>
        <v>1.0934049032832291</v>
      </c>
      <c r="AP48" s="6">
        <f t="shared" si="32"/>
        <v>1.2856031491196376</v>
      </c>
      <c r="AQ48" s="6">
        <f t="shared" si="32"/>
        <v>-1.327455259757059</v>
      </c>
      <c r="AR48" s="6">
        <f t="shared" si="32"/>
        <v>0.46923207861075866</v>
      </c>
      <c r="AS48" s="6">
        <f t="shared" si="32"/>
        <v>0.66017052342590432</v>
      </c>
      <c r="AT48" s="6">
        <f t="shared" si="32"/>
        <v>-1.130585791797742</v>
      </c>
      <c r="AU48" s="6">
        <f t="shared" si="32"/>
        <v>-2.2775001790868288</v>
      </c>
      <c r="AV48" s="6">
        <f t="shared" si="32"/>
        <v>0.27862944751147722</v>
      </c>
      <c r="AW48" s="6">
        <f t="shared" si="32"/>
        <v>0.84745381033333445</v>
      </c>
      <c r="AX48" s="6">
        <f t="shared" si="32"/>
        <v>-0.47696914406932933</v>
      </c>
      <c r="AY48" s="6">
        <f t="shared" si="32"/>
        <v>-0.54751162803880504</v>
      </c>
      <c r="AZ48" s="6">
        <f t="shared" si="32"/>
        <v>-0.70167723054294129</v>
      </c>
      <c r="BA48" s="6">
        <f t="shared" si="32"/>
        <v>-0.23007590260681354</v>
      </c>
      <c r="BB48" s="6">
        <f t="shared" si="32"/>
        <v>-0.2828263389243233</v>
      </c>
      <c r="BC48" s="6">
        <f t="shared" si="32"/>
        <v>-0.20825331950884163</v>
      </c>
      <c r="BD48" s="6">
        <f t="shared" si="32"/>
        <v>-8.5834174775811789E-3</v>
      </c>
      <c r="BE48" s="6">
        <f t="shared" si="32"/>
        <v>0.2109260487327731</v>
      </c>
      <c r="BF48" s="6">
        <f t="shared" si="32"/>
        <v>0.28827471267719318</v>
      </c>
      <c r="BG48" s="6">
        <f t="shared" si="32"/>
        <v>4.0282209846509431E-2</v>
      </c>
      <c r="BH48" s="6">
        <f t="shared" si="32"/>
        <v>0.25432950351807904</v>
      </c>
      <c r="BI48" s="6">
        <f t="shared" si="8"/>
        <v>0.99689070866193674</v>
      </c>
    </row>
    <row r="49" spans="1:61" x14ac:dyDescent="0.3">
      <c r="A49" s="41" t="s">
        <v>13</v>
      </c>
      <c r="B49" s="6"/>
      <c r="C49" s="7" t="s">
        <v>21</v>
      </c>
      <c r="D49" s="7" t="s">
        <v>21</v>
      </c>
      <c r="E49" s="7" t="s">
        <v>21</v>
      </c>
      <c r="F49" s="7" t="s">
        <v>21</v>
      </c>
      <c r="G49" s="7" t="s">
        <v>21</v>
      </c>
      <c r="H49" s="7" t="s">
        <v>21</v>
      </c>
      <c r="I49" s="7" t="s">
        <v>21</v>
      </c>
      <c r="J49" s="7" t="s">
        <v>21</v>
      </c>
      <c r="K49" s="7" t="s">
        <v>21</v>
      </c>
      <c r="L49" s="7" t="s">
        <v>21</v>
      </c>
      <c r="M49" s="7" t="s">
        <v>21</v>
      </c>
      <c r="N49" s="7" t="s">
        <v>21</v>
      </c>
      <c r="O49" s="7" t="s">
        <v>21</v>
      </c>
      <c r="P49" s="7" t="s">
        <v>21</v>
      </c>
      <c r="Q49" s="7" t="s">
        <v>21</v>
      </c>
      <c r="R49" s="6">
        <f t="shared" ref="R49:BH49" si="33">R19*100/Q19-100</f>
        <v>13.412228796844204</v>
      </c>
      <c r="S49" s="6">
        <f t="shared" si="33"/>
        <v>17.391304347826093</v>
      </c>
      <c r="T49" s="6">
        <f t="shared" si="33"/>
        <v>15.111111111111114</v>
      </c>
      <c r="U49" s="6">
        <f t="shared" si="33"/>
        <v>22.90862290862286</v>
      </c>
      <c r="V49" s="6">
        <f t="shared" si="33"/>
        <v>25.968586387434556</v>
      </c>
      <c r="W49" s="6">
        <f t="shared" si="33"/>
        <v>7.1487946799667412</v>
      </c>
      <c r="X49" s="6">
        <f t="shared" si="33"/>
        <v>2.3771790808241064</v>
      </c>
      <c r="Y49" s="6">
        <f t="shared" si="33"/>
        <v>5.6888544891640862</v>
      </c>
      <c r="Z49" s="6">
        <f t="shared" si="33"/>
        <v>0.14646649578908466</v>
      </c>
      <c r="AA49" s="6">
        <f t="shared" si="33"/>
        <v>4.6069469835466208</v>
      </c>
      <c r="AB49" s="6">
        <f t="shared" si="33"/>
        <v>1.4330653617616207</v>
      </c>
      <c r="AC49" s="6">
        <f t="shared" si="33"/>
        <v>4.2384562370778838</v>
      </c>
      <c r="AD49" s="6">
        <f t="shared" si="33"/>
        <v>4.8264462809917461</v>
      </c>
      <c r="AE49" s="6">
        <f t="shared" si="33"/>
        <v>5.8025859350362481</v>
      </c>
      <c r="AF49" s="6">
        <f t="shared" si="33"/>
        <v>5.1862891207153581</v>
      </c>
      <c r="AG49" s="6">
        <f t="shared" si="33"/>
        <v>4.4771890053839485</v>
      </c>
      <c r="AH49" s="6">
        <f t="shared" si="33"/>
        <v>4.0954705722810019</v>
      </c>
      <c r="AI49" s="6">
        <f t="shared" si="33"/>
        <v>-4.1665704747103405E-2</v>
      </c>
      <c r="AJ49" s="6">
        <f t="shared" si="33"/>
        <v>0.62534373054194248</v>
      </c>
      <c r="AK49" s="6">
        <f t="shared" si="33"/>
        <v>1.1663679223687353</v>
      </c>
      <c r="AL49" s="6">
        <f t="shared" si="33"/>
        <v>2.1443927303257908</v>
      </c>
      <c r="AM49" s="6">
        <f t="shared" si="33"/>
        <v>3.3920428882927496</v>
      </c>
      <c r="AN49" s="6">
        <f t="shared" si="33"/>
        <v>1.5797881773078331</v>
      </c>
      <c r="AO49" s="6">
        <f t="shared" si="33"/>
        <v>1.793220553109137</v>
      </c>
      <c r="AP49" s="6">
        <f t="shared" si="33"/>
        <v>3.0043731986901321</v>
      </c>
      <c r="AQ49" s="6">
        <f t="shared" si="33"/>
        <v>2.6537024431404745</v>
      </c>
      <c r="AR49" s="6">
        <f t="shared" si="33"/>
        <v>3.0015850653832388</v>
      </c>
      <c r="AS49" s="6">
        <f t="shared" si="33"/>
        <v>3.0212139022455773</v>
      </c>
      <c r="AT49" s="6">
        <f t="shared" si="33"/>
        <v>2.8202960701262896</v>
      </c>
      <c r="AU49" s="6">
        <f t="shared" si="33"/>
        <v>2.0709007934688373</v>
      </c>
      <c r="AV49" s="6">
        <f t="shared" si="33"/>
        <v>2.0149282819245258</v>
      </c>
      <c r="AW49" s="6">
        <f t="shared" si="33"/>
        <v>1.6697237223333303</v>
      </c>
      <c r="AX49" s="6">
        <f t="shared" si="33"/>
        <v>-1.5094442276861741E-2</v>
      </c>
      <c r="AY49" s="6">
        <f t="shared" si="33"/>
        <v>2.1060321869091041</v>
      </c>
      <c r="AZ49" s="6">
        <f t="shared" si="33"/>
        <v>1.3784256043851997</v>
      </c>
      <c r="BA49" s="6">
        <f t="shared" si="33"/>
        <v>0.62267374802101472</v>
      </c>
      <c r="BB49" s="6">
        <f t="shared" si="33"/>
        <v>-0.12407098355097901</v>
      </c>
      <c r="BC49" s="6">
        <f t="shared" si="33"/>
        <v>-1.379018440289812</v>
      </c>
      <c r="BD49" s="6">
        <f t="shared" si="33"/>
        <v>-0.45823336355078936</v>
      </c>
      <c r="BE49" s="6">
        <f t="shared" si="33"/>
        <v>-0.38862423046866468</v>
      </c>
      <c r="BF49" s="6">
        <f t="shared" si="33"/>
        <v>-0.26366380200845185</v>
      </c>
      <c r="BG49" s="6">
        <f t="shared" si="33"/>
        <v>-0.10901043729329274</v>
      </c>
      <c r="BH49" s="6">
        <f t="shared" si="33"/>
        <v>0.12693125849700948</v>
      </c>
      <c r="BI49" s="6">
        <f t="shared" si="8"/>
        <v>-8.321841805265251E-2</v>
      </c>
    </row>
    <row r="50" spans="1:61" x14ac:dyDescent="0.3">
      <c r="A50" s="41" t="s">
        <v>14</v>
      </c>
      <c r="B50" s="6"/>
      <c r="C50" s="6">
        <f t="shared" ref="C50:Q50" si="34">C20*100/B20-100</f>
        <v>-1.3480392156862706</v>
      </c>
      <c r="D50" s="6">
        <f t="shared" si="34"/>
        <v>0</v>
      </c>
      <c r="E50" s="6">
        <f t="shared" si="34"/>
        <v>-23.105590062111801</v>
      </c>
      <c r="F50" s="6">
        <f t="shared" si="34"/>
        <v>-1.7770597738287677</v>
      </c>
      <c r="G50" s="6">
        <f t="shared" si="34"/>
        <v>10.85526315789474</v>
      </c>
      <c r="H50" s="6">
        <f t="shared" si="34"/>
        <v>11.869436201780459</v>
      </c>
      <c r="I50" s="6">
        <f t="shared" si="34"/>
        <v>12.2015915119363</v>
      </c>
      <c r="J50" s="6">
        <f t="shared" si="34"/>
        <v>3.9007092198581717</v>
      </c>
      <c r="K50" s="6">
        <f t="shared" si="34"/>
        <v>4.778156996587029</v>
      </c>
      <c r="L50" s="6">
        <f t="shared" si="34"/>
        <v>-4.0173724212812516</v>
      </c>
      <c r="M50" s="6">
        <f t="shared" si="34"/>
        <v>-0.56561085972845149</v>
      </c>
      <c r="N50" s="6">
        <f t="shared" si="34"/>
        <v>6.9397042093287951</v>
      </c>
      <c r="O50" s="6">
        <f t="shared" si="34"/>
        <v>20.638297872340416</v>
      </c>
      <c r="P50" s="6">
        <f t="shared" si="34"/>
        <v>21.428571428571402</v>
      </c>
      <c r="Q50" s="6">
        <f t="shared" si="34"/>
        <v>11.401597676107528</v>
      </c>
      <c r="R50" s="6">
        <f t="shared" ref="R50:BH50" si="35">R20*100/Q20-100</f>
        <v>20.664928292046923</v>
      </c>
      <c r="S50" s="6">
        <f t="shared" si="35"/>
        <v>19.827120475418681</v>
      </c>
      <c r="T50" s="6">
        <f t="shared" si="35"/>
        <v>20.378719567177626</v>
      </c>
      <c r="U50" s="6">
        <f t="shared" si="35"/>
        <v>28.052434456928808</v>
      </c>
      <c r="V50" s="6">
        <f t="shared" si="35"/>
        <v>21.38052062006436</v>
      </c>
      <c r="W50" s="6">
        <f t="shared" si="35"/>
        <v>8.8433734939759177</v>
      </c>
      <c r="X50" s="6">
        <f t="shared" si="35"/>
        <v>3.7831021437578727</v>
      </c>
      <c r="Y50" s="6">
        <f t="shared" si="35"/>
        <v>6.1816524908870178</v>
      </c>
      <c r="Z50" s="6">
        <f t="shared" si="35"/>
        <v>5.3497353740523579</v>
      </c>
      <c r="AA50" s="6">
        <f t="shared" si="35"/>
        <v>6.5308893414799911</v>
      </c>
      <c r="AB50" s="6">
        <f t="shared" si="35"/>
        <v>2.2176905429518285</v>
      </c>
      <c r="AC50" s="6">
        <f t="shared" si="35"/>
        <v>8.6907730673316337</v>
      </c>
      <c r="AD50" s="6">
        <f t="shared" si="35"/>
        <v>5.0131926121372459</v>
      </c>
      <c r="AE50" s="6">
        <f t="shared" si="35"/>
        <v>2.8512125846624343</v>
      </c>
      <c r="AF50" s="6">
        <f t="shared" si="35"/>
        <v>5.5974508762612913</v>
      </c>
      <c r="AG50" s="6">
        <f t="shared" si="35"/>
        <v>6.2562864614765914</v>
      </c>
      <c r="AH50" s="6">
        <f t="shared" si="35"/>
        <v>5.6323362362741562</v>
      </c>
      <c r="AI50" s="6">
        <f t="shared" si="35"/>
        <v>-2.4642717291481944</v>
      </c>
      <c r="AJ50" s="6">
        <f t="shared" si="35"/>
        <v>-1.4829851583689191</v>
      </c>
      <c r="AK50" s="6">
        <f t="shared" si="35"/>
        <v>-1.0328949856894241</v>
      </c>
      <c r="AL50" s="6">
        <f t="shared" si="35"/>
        <v>-7.1252703862754174E-2</v>
      </c>
      <c r="AM50" s="6">
        <f t="shared" si="35"/>
        <v>-2.5291016341928554</v>
      </c>
      <c r="AN50" s="6">
        <f t="shared" si="35"/>
        <v>1.5475843650530692</v>
      </c>
      <c r="AO50" s="6">
        <f t="shared" si="35"/>
        <v>-0.28733433767243355</v>
      </c>
      <c r="AP50" s="6">
        <f t="shared" si="35"/>
        <v>-0.43827792260528042</v>
      </c>
      <c r="AQ50" s="6">
        <f t="shared" si="35"/>
        <v>0.39525450895023084</v>
      </c>
      <c r="AR50" s="6">
        <f t="shared" si="35"/>
        <v>1.3417950881556635</v>
      </c>
      <c r="AS50" s="6">
        <f t="shared" si="35"/>
        <v>0.60130688622371053</v>
      </c>
      <c r="AT50" s="6">
        <f t="shared" si="35"/>
        <v>2.3441387204770479</v>
      </c>
      <c r="AU50" s="6">
        <f t="shared" si="35"/>
        <v>2.6019932950698887</v>
      </c>
      <c r="AV50" s="6">
        <f t="shared" si="35"/>
        <v>2.4838469381334818</v>
      </c>
      <c r="AW50" s="6">
        <f t="shared" si="35"/>
        <v>0.65195461084115891</v>
      </c>
      <c r="AX50" s="6">
        <f t="shared" si="35"/>
        <v>-0.10508286148676405</v>
      </c>
      <c r="AY50" s="6">
        <f t="shared" si="35"/>
        <v>-0.17293887660370899</v>
      </c>
      <c r="AZ50" s="6">
        <f t="shared" si="35"/>
        <v>-0.36426692165528607</v>
      </c>
      <c r="BA50" s="6">
        <f t="shared" si="35"/>
        <v>-1.2117595915370742</v>
      </c>
      <c r="BB50" s="6">
        <f t="shared" si="35"/>
        <v>-1.150609950379291</v>
      </c>
      <c r="BC50" s="6">
        <f t="shared" si="35"/>
        <v>-1.4774131233019432</v>
      </c>
      <c r="BD50" s="6">
        <f t="shared" si="35"/>
        <v>-1.5758800411232841</v>
      </c>
      <c r="BE50" s="6">
        <f t="shared" si="35"/>
        <v>0.13207634299662629</v>
      </c>
      <c r="BF50" s="6">
        <f t="shared" si="35"/>
        <v>-0.48739522754634379</v>
      </c>
      <c r="BG50" s="6">
        <f t="shared" si="35"/>
        <v>1.0215966763147719</v>
      </c>
      <c r="BH50" s="6">
        <f t="shared" si="35"/>
        <v>-0.2320639107416298</v>
      </c>
      <c r="BI50" s="6">
        <f t="shared" si="8"/>
        <v>0.13779129349906327</v>
      </c>
    </row>
    <row r="51" spans="1:61" x14ac:dyDescent="0.3">
      <c r="A51" s="41" t="s">
        <v>15</v>
      </c>
      <c r="B51" s="6"/>
      <c r="C51" s="6">
        <f t="shared" ref="C51:Q51" si="36">C21*100/B21-100</f>
        <v>-1.9011406844106773</v>
      </c>
      <c r="D51" s="6">
        <f t="shared" si="36"/>
        <v>0.58139534883720501</v>
      </c>
      <c r="E51" s="6">
        <f t="shared" si="36"/>
        <v>4.4315992292871016</v>
      </c>
      <c r="F51" s="6">
        <f t="shared" si="36"/>
        <v>-0.92250922509225575</v>
      </c>
      <c r="G51" s="6">
        <f t="shared" si="36"/>
        <v>10.428305400372423</v>
      </c>
      <c r="H51" s="6">
        <f t="shared" si="36"/>
        <v>11.804384485666105</v>
      </c>
      <c r="I51" s="6">
        <f t="shared" si="36"/>
        <v>4.3740573152337987</v>
      </c>
      <c r="J51" s="6">
        <f t="shared" si="36"/>
        <v>8.3815028901734223</v>
      </c>
      <c r="K51" s="6">
        <f t="shared" si="36"/>
        <v>0.53333333333333144</v>
      </c>
      <c r="L51" s="6">
        <f t="shared" si="36"/>
        <v>1.0610079575596814</v>
      </c>
      <c r="M51" s="6">
        <f t="shared" si="36"/>
        <v>0.1312335958004951</v>
      </c>
      <c r="N51" s="6">
        <f t="shared" si="36"/>
        <v>9.305373525557016</v>
      </c>
      <c r="O51" s="6">
        <f t="shared" si="36"/>
        <v>21.103117505995186</v>
      </c>
      <c r="P51" s="6">
        <f t="shared" si="36"/>
        <v>28.712871287128706</v>
      </c>
      <c r="Q51" s="6">
        <f t="shared" si="36"/>
        <v>16.307692307692264</v>
      </c>
      <c r="R51" s="6">
        <f t="shared" ref="R51:BH51" si="37">R21*100/Q21-100</f>
        <v>9.4576719576719483</v>
      </c>
      <c r="S51" s="6">
        <f t="shared" si="37"/>
        <v>16.01208459214503</v>
      </c>
      <c r="T51" s="6">
        <f t="shared" si="37"/>
        <v>16.718750000000057</v>
      </c>
      <c r="U51" s="6">
        <f t="shared" si="37"/>
        <v>27.086122266845152</v>
      </c>
      <c r="V51" s="6">
        <f t="shared" si="37"/>
        <v>17.661516853932568</v>
      </c>
      <c r="W51" s="6">
        <f t="shared" si="37"/>
        <v>11.698000596836764</v>
      </c>
      <c r="X51" s="6">
        <f t="shared" si="37"/>
        <v>-0.64997592681747562</v>
      </c>
      <c r="Y51" s="6">
        <f t="shared" si="37"/>
        <v>-2.4230676035884358E-2</v>
      </c>
      <c r="Z51" s="6">
        <f t="shared" si="37"/>
        <v>-1.8177411536597106</v>
      </c>
      <c r="AA51" s="6">
        <f t="shared" si="37"/>
        <v>4.4927178474450926</v>
      </c>
      <c r="AB51" s="6">
        <f t="shared" si="37"/>
        <v>1.9135364989369208</v>
      </c>
      <c r="AC51" s="6">
        <f t="shared" si="37"/>
        <v>2.1557719054241886</v>
      </c>
      <c r="AD51" s="6">
        <f t="shared" si="37"/>
        <v>7.0569548445654959</v>
      </c>
      <c r="AE51" s="6">
        <f t="shared" si="37"/>
        <v>7.5243747350571795</v>
      </c>
      <c r="AF51" s="6">
        <f t="shared" si="37"/>
        <v>4.7506406465602282</v>
      </c>
      <c r="AG51" s="6">
        <f t="shared" si="37"/>
        <v>6.5487391795257679</v>
      </c>
      <c r="AH51" s="6">
        <f t="shared" si="37"/>
        <v>-2.4549629106322897</v>
      </c>
      <c r="AI51" s="6">
        <f t="shared" si="37"/>
        <v>-2.0732689895045411</v>
      </c>
      <c r="AJ51" s="6">
        <f t="shared" si="37"/>
        <v>1.4527684315210081</v>
      </c>
      <c r="AK51" s="6">
        <f t="shared" si="37"/>
        <v>2.316504084307482</v>
      </c>
      <c r="AL51" s="6">
        <f t="shared" si="37"/>
        <v>0.27155945173058171</v>
      </c>
      <c r="AM51" s="6">
        <f t="shared" si="37"/>
        <v>0.7657011611650546</v>
      </c>
      <c r="AN51" s="6">
        <f t="shared" si="37"/>
        <v>3.0866893727181406</v>
      </c>
      <c r="AO51" s="6">
        <f t="shared" si="37"/>
        <v>1.9382784283963304</v>
      </c>
      <c r="AP51" s="6">
        <f t="shared" si="37"/>
        <v>0.79251487796378228</v>
      </c>
      <c r="AQ51" s="6">
        <f t="shared" si="37"/>
        <v>0.22293941031942666</v>
      </c>
      <c r="AR51" s="6">
        <f t="shared" si="37"/>
        <v>0.4119208557264642</v>
      </c>
      <c r="AS51" s="6">
        <f t="shared" si="37"/>
        <v>2.3112790321562215E-3</v>
      </c>
      <c r="AT51" s="6">
        <f t="shared" si="37"/>
        <v>0.29504697504340527</v>
      </c>
      <c r="AU51" s="6">
        <f t="shared" si="37"/>
        <v>-3.2969404207065622E-2</v>
      </c>
      <c r="AV51" s="6">
        <f t="shared" si="37"/>
        <v>-0.10862319075131666</v>
      </c>
      <c r="AW51" s="6">
        <f t="shared" si="37"/>
        <v>-0.40748678952553519</v>
      </c>
      <c r="AX51" s="6">
        <f t="shared" si="37"/>
        <v>0.55050032600843224</v>
      </c>
      <c r="AY51" s="6">
        <f t="shared" si="37"/>
        <v>-0.24499342585367856</v>
      </c>
      <c r="AZ51" s="6">
        <f t="shared" si="37"/>
        <v>-0.99258923846777236</v>
      </c>
      <c r="BA51" s="6">
        <f t="shared" si="37"/>
        <v>0.50279929985394745</v>
      </c>
      <c r="BB51" s="6">
        <f t="shared" si="37"/>
        <v>-0.4879377113784642</v>
      </c>
      <c r="BC51" s="6">
        <f t="shared" si="37"/>
        <v>-0.23720695180179519</v>
      </c>
      <c r="BD51" s="6">
        <f t="shared" si="37"/>
        <v>7.3225810298552574E-2</v>
      </c>
      <c r="BE51" s="6">
        <f t="shared" si="37"/>
        <v>-0.58713358693486839</v>
      </c>
      <c r="BF51" s="6">
        <f t="shared" si="37"/>
        <v>0.32414539734487846</v>
      </c>
      <c r="BG51" s="6">
        <f t="shared" si="37"/>
        <v>0.33221205110191931</v>
      </c>
      <c r="BH51" s="6">
        <f t="shared" si="37"/>
        <v>0.11537315802544867</v>
      </c>
      <c r="BI51" s="6">
        <f t="shared" si="8"/>
        <v>0.64620351486949801</v>
      </c>
    </row>
    <row r="52" spans="1:61" x14ac:dyDescent="0.3">
      <c r="A52" s="41" t="s">
        <v>16</v>
      </c>
      <c r="B52" s="6"/>
      <c r="C52" s="6">
        <f t="shared" ref="C52:Q52" si="38">C22*100/B22-100</f>
        <v>-1.2195121951219505</v>
      </c>
      <c r="D52" s="6">
        <f t="shared" si="38"/>
        <v>0</v>
      </c>
      <c r="E52" s="6">
        <f t="shared" si="38"/>
        <v>29.012345679012356</v>
      </c>
      <c r="F52" s="6">
        <f t="shared" si="38"/>
        <v>1.4354066985646199</v>
      </c>
      <c r="G52" s="6">
        <f t="shared" si="38"/>
        <v>-0.94339622641510346</v>
      </c>
      <c r="H52" s="6">
        <f t="shared" si="38"/>
        <v>13.333333333333357</v>
      </c>
      <c r="I52" s="6">
        <f t="shared" si="38"/>
        <v>-0.84033613445376432</v>
      </c>
      <c r="J52" s="6">
        <f t="shared" si="38"/>
        <v>18.644067796610159</v>
      </c>
      <c r="K52" s="6">
        <f t="shared" si="38"/>
        <v>0.7142857142857082</v>
      </c>
      <c r="L52" s="6">
        <f t="shared" si="38"/>
        <v>-0.35460992907799493</v>
      </c>
      <c r="M52" s="6">
        <f t="shared" si="38"/>
        <v>0.35587188612102238</v>
      </c>
      <c r="N52" s="6">
        <f t="shared" si="38"/>
        <v>5.3191489361702224</v>
      </c>
      <c r="O52" s="6">
        <f t="shared" si="38"/>
        <v>9.7643097643097576</v>
      </c>
      <c r="P52" s="6">
        <f t="shared" si="38"/>
        <v>51.840490797546039</v>
      </c>
      <c r="Q52" s="6">
        <f t="shared" si="38"/>
        <v>15.353535353535321</v>
      </c>
      <c r="R52" s="6">
        <f t="shared" ref="R52:BH52" si="39">R22*100/Q22-100</f>
        <v>9.6322241681261005</v>
      </c>
      <c r="S52" s="6">
        <f t="shared" si="39"/>
        <v>8.9456869009584921</v>
      </c>
      <c r="T52" s="6">
        <f t="shared" si="39"/>
        <v>14.516129032258078</v>
      </c>
      <c r="U52" s="6">
        <f t="shared" si="39"/>
        <v>25.736235595390539</v>
      </c>
      <c r="V52" s="6">
        <f t="shared" si="39"/>
        <v>22.912423625254604</v>
      </c>
      <c r="W52" s="6">
        <f t="shared" si="39"/>
        <v>9.9420049710024898</v>
      </c>
      <c r="X52" s="6">
        <f t="shared" si="39"/>
        <v>-5.2247191011235827</v>
      </c>
      <c r="Y52" s="6">
        <f t="shared" si="39"/>
        <v>3.6158861885002835</v>
      </c>
      <c r="Z52" s="6">
        <f t="shared" si="39"/>
        <v>1.0297482837528804</v>
      </c>
      <c r="AA52" s="6">
        <f t="shared" si="39"/>
        <v>2.0951302378256145</v>
      </c>
      <c r="AB52" s="6">
        <f t="shared" si="39"/>
        <v>1.4420410427065775</v>
      </c>
      <c r="AC52" s="6">
        <f t="shared" si="39"/>
        <v>4.7566976489885064</v>
      </c>
      <c r="AD52" s="6">
        <f t="shared" si="39"/>
        <v>6.2108559498956168</v>
      </c>
      <c r="AE52" s="6">
        <f t="shared" si="39"/>
        <v>5.3562653562653537</v>
      </c>
      <c r="AF52" s="6">
        <f t="shared" si="39"/>
        <v>6.3432835820895548</v>
      </c>
      <c r="AG52" s="6">
        <f t="shared" si="39"/>
        <v>7.1052631578947683</v>
      </c>
      <c r="AH52" s="6">
        <f t="shared" si="39"/>
        <v>-1.3923013923014338</v>
      </c>
      <c r="AI52" s="6">
        <f t="shared" si="39"/>
        <v>4.3124443419196439</v>
      </c>
      <c r="AJ52" s="6">
        <f t="shared" si="39"/>
        <v>3.5532390952718629</v>
      </c>
      <c r="AK52" s="6">
        <f t="shared" si="39"/>
        <v>4.1631643897410129</v>
      </c>
      <c r="AL52" s="6">
        <f t="shared" si="39"/>
        <v>4.5047646037899796</v>
      </c>
      <c r="AM52" s="6">
        <f t="shared" si="39"/>
        <v>2.3082484320209034</v>
      </c>
      <c r="AN52" s="6">
        <f t="shared" si="39"/>
        <v>0.81102717775854671</v>
      </c>
      <c r="AO52" s="6">
        <f t="shared" si="39"/>
        <v>1.4116492254543118</v>
      </c>
      <c r="AP52" s="6">
        <f t="shared" si="39"/>
        <v>1.1599375728298611</v>
      </c>
      <c r="AQ52" s="6">
        <f t="shared" si="39"/>
        <v>0.46662984708018485</v>
      </c>
      <c r="AR52" s="6">
        <f t="shared" si="39"/>
        <v>1.9360099318008821</v>
      </c>
      <c r="AS52" s="6">
        <f t="shared" si="39"/>
        <v>2.4540461656339119</v>
      </c>
      <c r="AT52" s="6">
        <f t="shared" si="39"/>
        <v>2.9978589581321415</v>
      </c>
      <c r="AU52" s="6">
        <f t="shared" si="39"/>
        <v>-0.80599859020369991</v>
      </c>
      <c r="AV52" s="6">
        <f t="shared" si="39"/>
        <v>3.4910248618067499</v>
      </c>
      <c r="AW52" s="6">
        <f t="shared" si="39"/>
        <v>1.5529449240385986</v>
      </c>
      <c r="AX52" s="6">
        <f t="shared" si="39"/>
        <v>2.4755450823129479</v>
      </c>
      <c r="AY52" s="6">
        <f t="shared" si="39"/>
        <v>-0.30596889296539587</v>
      </c>
      <c r="AZ52" s="6">
        <f t="shared" si="39"/>
        <v>0.79289392490416333</v>
      </c>
      <c r="BA52" s="6">
        <f t="shared" si="39"/>
        <v>1.8917367688451776</v>
      </c>
      <c r="BB52" s="6">
        <f t="shared" si="39"/>
        <v>-0.27248946624607129</v>
      </c>
      <c r="BC52" s="6">
        <f t="shared" si="39"/>
        <v>0.3686676723318385</v>
      </c>
      <c r="BD52" s="6">
        <f t="shared" si="39"/>
        <v>2.2584821627368683</v>
      </c>
      <c r="BE52" s="6">
        <f t="shared" si="39"/>
        <v>9.0598379944566432E-2</v>
      </c>
      <c r="BF52" s="6">
        <f t="shared" si="39"/>
        <v>-0.42112741516832841</v>
      </c>
      <c r="BG52" s="6">
        <f t="shared" si="39"/>
        <v>1.1660497147412485</v>
      </c>
      <c r="BH52" s="6">
        <f t="shared" si="39"/>
        <v>-0.34607035303861267</v>
      </c>
      <c r="BI52" s="6">
        <f t="shared" si="8"/>
        <v>0.70199601991170368</v>
      </c>
    </row>
    <row r="53" spans="1:61" x14ac:dyDescent="0.3">
      <c r="A53" s="41" t="s">
        <v>17</v>
      </c>
      <c r="B53" s="6"/>
      <c r="C53" s="6">
        <f t="shared" ref="C53:Q53" si="40">C23*100/B23-100</f>
        <v>-0.88495575221237743</v>
      </c>
      <c r="D53" s="6">
        <f t="shared" si="40"/>
        <v>0.44642857142858361</v>
      </c>
      <c r="E53" s="6">
        <f t="shared" si="40"/>
        <v>-8.2222222222222001</v>
      </c>
      <c r="F53" s="6">
        <f t="shared" si="40"/>
        <v>-0.96852300242132117</v>
      </c>
      <c r="G53" s="6">
        <f t="shared" si="40"/>
        <v>1.9559902200489034</v>
      </c>
      <c r="H53" s="6">
        <f t="shared" si="40"/>
        <v>9.5923261390887262</v>
      </c>
      <c r="I53" s="6">
        <f t="shared" si="40"/>
        <v>-0.21881838074394011</v>
      </c>
      <c r="J53" s="6">
        <f t="shared" si="40"/>
        <v>7.8947368421052886</v>
      </c>
      <c r="K53" s="6">
        <f t="shared" si="40"/>
        <v>0.60975609756096105</v>
      </c>
      <c r="L53" s="6">
        <f t="shared" si="40"/>
        <v>0.20202020202020776</v>
      </c>
      <c r="M53" s="6">
        <f t="shared" si="40"/>
        <v>0.60483870967742348</v>
      </c>
      <c r="N53" s="6">
        <f t="shared" si="40"/>
        <v>8.6172344689378662</v>
      </c>
      <c r="O53" s="6">
        <f t="shared" si="40"/>
        <v>12.730627306273064</v>
      </c>
      <c r="P53" s="6">
        <f t="shared" si="40"/>
        <v>21.603927986906697</v>
      </c>
      <c r="Q53" s="6">
        <f t="shared" si="40"/>
        <v>13.997308209959627</v>
      </c>
      <c r="R53" s="6">
        <f t="shared" ref="R53:BH53" si="41">R23*100/Q23-100</f>
        <v>12.160566706021285</v>
      </c>
      <c r="S53" s="6">
        <f t="shared" si="41"/>
        <v>15.473684210526272</v>
      </c>
      <c r="T53" s="6">
        <f t="shared" si="41"/>
        <v>27.620783956244324</v>
      </c>
      <c r="U53" s="6">
        <f t="shared" si="41"/>
        <v>25.571428571428555</v>
      </c>
      <c r="V53" s="6">
        <f t="shared" si="41"/>
        <v>24.4027303754266</v>
      </c>
      <c r="W53" s="6">
        <f t="shared" si="41"/>
        <v>17.604023776863286</v>
      </c>
      <c r="X53" s="6">
        <f t="shared" si="41"/>
        <v>5.5176336746302468</v>
      </c>
      <c r="Y53" s="6">
        <f t="shared" si="41"/>
        <v>9.5687331536388456</v>
      </c>
      <c r="Z53" s="6">
        <f t="shared" si="41"/>
        <v>3.9852398523984931</v>
      </c>
      <c r="AA53" s="6">
        <f t="shared" si="41"/>
        <v>-0.30754672344450285</v>
      </c>
      <c r="AB53" s="6">
        <f t="shared" si="41"/>
        <v>-2.3730422401513351E-2</v>
      </c>
      <c r="AC53" s="6">
        <f t="shared" si="41"/>
        <v>8.3076192736766927</v>
      </c>
      <c r="AD53" s="6">
        <f t="shared" si="41"/>
        <v>5.1720359412666994</v>
      </c>
      <c r="AE53" s="6">
        <f t="shared" si="41"/>
        <v>5.8553865388622484</v>
      </c>
      <c r="AF53" s="6">
        <f t="shared" si="41"/>
        <v>5.5118110236220588</v>
      </c>
      <c r="AG53" s="6">
        <f t="shared" si="41"/>
        <v>4.3656716417910388</v>
      </c>
      <c r="AH53" s="6">
        <f t="shared" si="41"/>
        <v>1.3228459063281974</v>
      </c>
      <c r="AI53" s="6">
        <f t="shared" si="41"/>
        <v>4.9871468840278936</v>
      </c>
      <c r="AJ53" s="6">
        <f t="shared" si="41"/>
        <v>3.4153506909277382</v>
      </c>
      <c r="AK53" s="6">
        <f t="shared" si="41"/>
        <v>2.2611931550785869</v>
      </c>
      <c r="AL53" s="6">
        <f t="shared" si="41"/>
        <v>0.21910188210560477</v>
      </c>
      <c r="AM53" s="6">
        <f t="shared" si="41"/>
        <v>0.23348037807615185</v>
      </c>
      <c r="AN53" s="6">
        <f t="shared" si="41"/>
        <v>-0.55346011122340144</v>
      </c>
      <c r="AO53" s="6">
        <f t="shared" si="41"/>
        <v>-0.15440219649281062</v>
      </c>
      <c r="AP53" s="6">
        <f t="shared" si="41"/>
        <v>0.25971161771987283</v>
      </c>
      <c r="AQ53" s="6">
        <f t="shared" si="41"/>
        <v>0.61088797992232458</v>
      </c>
      <c r="AR53" s="6">
        <f t="shared" si="41"/>
        <v>0.99737629859946253</v>
      </c>
      <c r="AS53" s="6">
        <f t="shared" si="41"/>
        <v>0.61089417380455302</v>
      </c>
      <c r="AT53" s="6">
        <f t="shared" si="41"/>
        <v>2.019125129114741</v>
      </c>
      <c r="AU53" s="6">
        <f t="shared" si="41"/>
        <v>0.64429218170073455</v>
      </c>
      <c r="AV53" s="6">
        <f t="shared" si="41"/>
        <v>4.8260304730922741</v>
      </c>
      <c r="AW53" s="6">
        <f t="shared" si="41"/>
        <v>2.4997808227192877</v>
      </c>
      <c r="AX53" s="6">
        <f t="shared" si="41"/>
        <v>1.4781457103261033</v>
      </c>
      <c r="AY53" s="6">
        <f t="shared" si="41"/>
        <v>2.0730565147728157</v>
      </c>
      <c r="AZ53" s="6">
        <f t="shared" si="41"/>
        <v>0.67536786952470607</v>
      </c>
      <c r="BA53" s="6">
        <f t="shared" si="41"/>
        <v>-1.6461810722641275</v>
      </c>
      <c r="BB53" s="6">
        <f t="shared" si="41"/>
        <v>-1.0376405814608773</v>
      </c>
      <c r="BC53" s="6">
        <f t="shared" si="41"/>
        <v>-1.4513715343071141</v>
      </c>
      <c r="BD53" s="6">
        <f t="shared" si="41"/>
        <v>-0.41759632473711861</v>
      </c>
      <c r="BE53" s="6">
        <f t="shared" si="41"/>
        <v>1.7337119110327706</v>
      </c>
      <c r="BF53" s="6">
        <f t="shared" si="41"/>
        <v>0.69260507684523986</v>
      </c>
      <c r="BG53" s="6">
        <f t="shared" si="41"/>
        <v>-0.56640424141231449</v>
      </c>
      <c r="BH53" s="6">
        <f t="shared" si="41"/>
        <v>0.31980653279079263</v>
      </c>
      <c r="BI53" s="6">
        <f t="shared" si="8"/>
        <v>1.6320569371573868</v>
      </c>
    </row>
    <row r="54" spans="1:61" x14ac:dyDescent="0.3">
      <c r="A54" s="41" t="s">
        <v>18</v>
      </c>
      <c r="B54" s="6"/>
      <c r="C54" s="6">
        <f t="shared" ref="C54:Q54" si="42">C24*100/B24-100</f>
        <v>-1.9607843137254832</v>
      </c>
      <c r="D54" s="6">
        <f t="shared" si="42"/>
        <v>0.22222222222221433</v>
      </c>
      <c r="E54" s="6">
        <f t="shared" si="42"/>
        <v>13.082039911308158</v>
      </c>
      <c r="F54" s="6">
        <f t="shared" si="42"/>
        <v>0.58823529411766629</v>
      </c>
      <c r="G54" s="6">
        <f t="shared" si="42"/>
        <v>7.4074074074073906</v>
      </c>
      <c r="H54" s="6">
        <f t="shared" si="42"/>
        <v>5.8076225045372354</v>
      </c>
      <c r="I54" s="6">
        <f t="shared" si="42"/>
        <v>3.7735849056603712</v>
      </c>
      <c r="J54" s="6">
        <f t="shared" si="42"/>
        <v>9.4214876033057919</v>
      </c>
      <c r="K54" s="6">
        <f t="shared" si="42"/>
        <v>0.45317220543806513</v>
      </c>
      <c r="L54" s="6">
        <f t="shared" si="42"/>
        <v>0.60150375939846867</v>
      </c>
      <c r="M54" s="6">
        <f t="shared" si="42"/>
        <v>0</v>
      </c>
      <c r="N54" s="6">
        <f t="shared" si="42"/>
        <v>9.8654708520179071</v>
      </c>
      <c r="O54" s="6">
        <f t="shared" si="42"/>
        <v>15.238095238095212</v>
      </c>
      <c r="P54" s="6">
        <f t="shared" si="42"/>
        <v>18.890200708382565</v>
      </c>
      <c r="Q54" s="6">
        <f t="shared" si="42"/>
        <v>9.2353525322740353</v>
      </c>
      <c r="R54" s="6">
        <f t="shared" ref="R54:BH54" si="43">R24*100/Q24-100</f>
        <v>7.545454545454561</v>
      </c>
      <c r="S54" s="6">
        <f t="shared" si="43"/>
        <v>20.287404902789461</v>
      </c>
      <c r="T54" s="6">
        <f t="shared" si="43"/>
        <v>21.222768798313496</v>
      </c>
      <c r="U54" s="6">
        <f t="shared" si="43"/>
        <v>24.231884057971016</v>
      </c>
      <c r="V54" s="6">
        <f t="shared" si="43"/>
        <v>24.965002333177836</v>
      </c>
      <c r="W54" s="6">
        <f t="shared" si="43"/>
        <v>8.4391336818520983</v>
      </c>
      <c r="X54" s="6">
        <f t="shared" si="43"/>
        <v>-0.60633280934204947</v>
      </c>
      <c r="Y54" s="6">
        <f t="shared" si="43"/>
        <v>-2.0786262991414191</v>
      </c>
      <c r="Z54" s="6">
        <f t="shared" si="43"/>
        <v>-1.3151822796492922</v>
      </c>
      <c r="AA54" s="6">
        <f t="shared" si="43"/>
        <v>0.35071311667059035</v>
      </c>
      <c r="AB54" s="6">
        <f t="shared" si="43"/>
        <v>-2.283317800559189</v>
      </c>
      <c r="AC54" s="6">
        <f t="shared" si="43"/>
        <v>1.5736766809728095</v>
      </c>
      <c r="AD54" s="6">
        <f t="shared" si="43"/>
        <v>2.9577464788732328</v>
      </c>
      <c r="AE54" s="6">
        <f t="shared" si="43"/>
        <v>2.7131782945736376</v>
      </c>
      <c r="AF54" s="6">
        <f t="shared" si="43"/>
        <v>0.97669256381797709</v>
      </c>
      <c r="AG54" s="6">
        <f t="shared" si="43"/>
        <v>2.4400967245548486</v>
      </c>
      <c r="AH54" s="6">
        <f t="shared" si="43"/>
        <v>1.9098712446351982</v>
      </c>
      <c r="AI54" s="6">
        <f t="shared" si="43"/>
        <v>0.94081254965306016</v>
      </c>
      <c r="AJ54" s="6">
        <f t="shared" si="43"/>
        <v>0.31603290856430988</v>
      </c>
      <c r="AK54" s="6">
        <f t="shared" si="43"/>
        <v>1.1517260565990881</v>
      </c>
      <c r="AL54" s="6">
        <f t="shared" si="43"/>
        <v>0.84877194536673528</v>
      </c>
      <c r="AM54" s="6">
        <f t="shared" si="43"/>
        <v>-9.2941936142651116E-2</v>
      </c>
      <c r="AN54" s="6">
        <f t="shared" si="43"/>
        <v>0.53736330770892948</v>
      </c>
      <c r="AO54" s="6">
        <f t="shared" si="43"/>
        <v>0.20228268789625758</v>
      </c>
      <c r="AP54" s="6">
        <f t="shared" si="43"/>
        <v>4.7185825901067346E-2</v>
      </c>
      <c r="AQ54" s="6">
        <f t="shared" si="43"/>
        <v>-0.1882244601275147</v>
      </c>
      <c r="AR54" s="6">
        <f t="shared" si="43"/>
        <v>-1.7359247429368452E-2</v>
      </c>
      <c r="AS54" s="6">
        <f t="shared" si="43"/>
        <v>-0.42676326772705409</v>
      </c>
      <c r="AT54" s="6">
        <f t="shared" si="43"/>
        <v>-0.19358686395962366</v>
      </c>
      <c r="AU54" s="6">
        <f t="shared" si="43"/>
        <v>-0.38211224399437071</v>
      </c>
      <c r="AV54" s="6">
        <f t="shared" si="43"/>
        <v>-0.22798660234371937</v>
      </c>
      <c r="AW54" s="6">
        <f t="shared" si="43"/>
        <v>-8.1449314226304637E-2</v>
      </c>
      <c r="AX54" s="6">
        <f t="shared" si="43"/>
        <v>-0.57407726167465967</v>
      </c>
      <c r="AY54" s="6">
        <f t="shared" si="43"/>
        <v>-0.43140941673674149</v>
      </c>
      <c r="AZ54" s="6">
        <f t="shared" si="43"/>
        <v>-0.64247333981512611</v>
      </c>
      <c r="BA54" s="6">
        <f t="shared" si="43"/>
        <v>-0.58438172369213248</v>
      </c>
      <c r="BB54" s="6">
        <f t="shared" si="43"/>
        <v>-2.6682874638112253E-2</v>
      </c>
      <c r="BC54" s="6">
        <f t="shared" si="43"/>
        <v>-0.11081008525341929</v>
      </c>
      <c r="BD54" s="6">
        <f t="shared" si="43"/>
        <v>0.28765714915034835</v>
      </c>
      <c r="BE54" s="6">
        <f t="shared" si="43"/>
        <v>0.34355801741193659</v>
      </c>
      <c r="BF54" s="6">
        <f t="shared" si="43"/>
        <v>0.41812563694797689</v>
      </c>
      <c r="BG54" s="6">
        <f t="shared" si="43"/>
        <v>0.68357211277049146</v>
      </c>
      <c r="BH54" s="6">
        <f t="shared" si="43"/>
        <v>0.65250849164466729</v>
      </c>
      <c r="BI54" s="6">
        <f t="shared" si="8"/>
        <v>0.66321263761388138</v>
      </c>
    </row>
    <row r="55" spans="1:61" x14ac:dyDescent="0.3">
      <c r="A55" s="41" t="s">
        <v>19</v>
      </c>
      <c r="B55" s="6"/>
      <c r="C55" s="6">
        <f t="shared" ref="C55:Q55" si="44">C25*100/B25-100</f>
        <v>-2.2988505747126453</v>
      </c>
      <c r="D55" s="6">
        <f t="shared" si="44"/>
        <v>0.58823529411765207</v>
      </c>
      <c r="E55" s="6">
        <f t="shared" si="44"/>
        <v>28.654970760233908</v>
      </c>
      <c r="F55" s="6">
        <f t="shared" si="44"/>
        <v>10.909090909090878</v>
      </c>
      <c r="G55" s="6">
        <f t="shared" si="44"/>
        <v>10.245901639344282</v>
      </c>
      <c r="H55" s="6">
        <f t="shared" si="44"/>
        <v>8.5501858736059404</v>
      </c>
      <c r="I55" s="6">
        <f t="shared" si="44"/>
        <v>-5.4794520547945069</v>
      </c>
      <c r="J55" s="6">
        <f t="shared" si="44"/>
        <v>19.927536231884062</v>
      </c>
      <c r="K55" s="6">
        <f t="shared" si="44"/>
        <v>0.60422960725074404</v>
      </c>
      <c r="L55" s="6">
        <f t="shared" si="44"/>
        <v>0.30030030030032151</v>
      </c>
      <c r="M55" s="6">
        <f t="shared" si="44"/>
        <v>0</v>
      </c>
      <c r="N55" s="6">
        <f t="shared" si="44"/>
        <v>5.9880239520958156</v>
      </c>
      <c r="O55" s="6">
        <f t="shared" si="44"/>
        <v>10.734463276836152</v>
      </c>
      <c r="P55" s="6">
        <f t="shared" si="44"/>
        <v>19.642857142857181</v>
      </c>
      <c r="Q55" s="6">
        <f t="shared" si="44"/>
        <v>14.925373134328339</v>
      </c>
      <c r="R55" s="6">
        <f t="shared" ref="R55:BH55" si="45">R25*100/Q25-100</f>
        <v>15.02782931354362</v>
      </c>
      <c r="S55" s="6">
        <f t="shared" si="45"/>
        <v>22.741935483870961</v>
      </c>
      <c r="T55" s="6">
        <f t="shared" si="45"/>
        <v>21.813403416557122</v>
      </c>
      <c r="U55" s="6">
        <f t="shared" si="45"/>
        <v>35.059331175836064</v>
      </c>
      <c r="V55" s="6">
        <f t="shared" si="45"/>
        <v>26.357827476038352</v>
      </c>
      <c r="W55" s="6">
        <f t="shared" si="45"/>
        <v>19.595448798988599</v>
      </c>
      <c r="X55" s="6">
        <f t="shared" si="45"/>
        <v>11.170212765957473</v>
      </c>
      <c r="Y55" s="6">
        <f t="shared" si="45"/>
        <v>7.5757575757575921</v>
      </c>
      <c r="Z55" s="6">
        <f t="shared" si="45"/>
        <v>4.0770941438102</v>
      </c>
      <c r="AA55" s="6">
        <f t="shared" si="45"/>
        <v>7.4430199430199195</v>
      </c>
      <c r="AB55" s="6">
        <f t="shared" si="45"/>
        <v>3.9111700364600637</v>
      </c>
      <c r="AC55" s="6">
        <f t="shared" si="45"/>
        <v>9.6969696969697168</v>
      </c>
      <c r="AD55" s="6">
        <f t="shared" si="45"/>
        <v>9.9738296016283385</v>
      </c>
      <c r="AE55" s="6">
        <f t="shared" si="45"/>
        <v>8.6726599682707928</v>
      </c>
      <c r="AF55" s="6">
        <f t="shared" si="45"/>
        <v>4.5985401459853961</v>
      </c>
      <c r="AG55" s="6">
        <f t="shared" si="45"/>
        <v>4.4428936962084293</v>
      </c>
      <c r="AH55" s="6">
        <f t="shared" si="45"/>
        <v>2.9398663697104439</v>
      </c>
      <c r="AI55" s="6">
        <f t="shared" si="45"/>
        <v>4.5626890791461392</v>
      </c>
      <c r="AJ55" s="6">
        <f t="shared" si="45"/>
        <v>4.9936452599302612</v>
      </c>
      <c r="AK55" s="6">
        <f t="shared" si="45"/>
        <v>9.7185956430128897</v>
      </c>
      <c r="AL55" s="6">
        <f t="shared" si="45"/>
        <v>3.8979115866424934</v>
      </c>
      <c r="AM55" s="6">
        <f t="shared" si="45"/>
        <v>0.9841153204738049</v>
      </c>
      <c r="AN55" s="6">
        <f t="shared" si="45"/>
        <v>0.84041767767725162</v>
      </c>
      <c r="AO55" s="6">
        <f t="shared" si="45"/>
        <v>0.87233421353627705</v>
      </c>
      <c r="AP55" s="6">
        <f t="shared" si="45"/>
        <v>1.5809760129578194</v>
      </c>
      <c r="AQ55" s="6">
        <f t="shared" si="45"/>
        <v>-0.55321192949067211</v>
      </c>
      <c r="AR55" s="6">
        <f t="shared" si="45"/>
        <v>0.5082414202411627</v>
      </c>
      <c r="AS55" s="6">
        <f t="shared" si="45"/>
        <v>0.57657279861939514</v>
      </c>
      <c r="AT55" s="6">
        <f t="shared" si="45"/>
        <v>-0.8232258885099526</v>
      </c>
      <c r="AU55" s="6">
        <f t="shared" si="45"/>
        <v>-0.36142731504475023</v>
      </c>
      <c r="AV55" s="6">
        <f t="shared" si="45"/>
        <v>1.753928912016093</v>
      </c>
      <c r="AW55" s="6">
        <f t="shared" si="45"/>
        <v>1.1876497224965874</v>
      </c>
      <c r="AX55" s="6">
        <f t="shared" si="45"/>
        <v>0.28373553489811343</v>
      </c>
      <c r="AY55" s="6">
        <f t="shared" si="45"/>
        <v>-0.47687736848578766</v>
      </c>
      <c r="AZ55" s="6">
        <f t="shared" si="45"/>
        <v>-1.6615395543978337</v>
      </c>
      <c r="BA55" s="6">
        <f t="shared" si="45"/>
        <v>0.55313292768795463</v>
      </c>
      <c r="BB55" s="6">
        <f t="shared" si="45"/>
        <v>-1.0391492979807282</v>
      </c>
      <c r="BC55" s="6">
        <f t="shared" si="45"/>
        <v>-0.50122132029287059</v>
      </c>
      <c r="BD55" s="6">
        <f t="shared" si="45"/>
        <v>3.0862474490419345E-2</v>
      </c>
      <c r="BE55" s="6">
        <f t="shared" si="45"/>
        <v>0.14367896524917967</v>
      </c>
      <c r="BF55" s="6">
        <f t="shared" si="45"/>
        <v>0.16100467396006479</v>
      </c>
      <c r="BG55" s="6">
        <f t="shared" si="45"/>
        <v>0.65167012297494864</v>
      </c>
      <c r="BH55" s="6">
        <f t="shared" si="45"/>
        <v>0.21349469929513987</v>
      </c>
      <c r="BI55" s="6">
        <f t="shared" si="8"/>
        <v>-0.50564468120590789</v>
      </c>
    </row>
    <row r="56" spans="1:61" x14ac:dyDescent="0.3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</row>
    <row r="57" spans="1:61" x14ac:dyDescent="0.3">
      <c r="A57" s="41" t="s">
        <v>22</v>
      </c>
      <c r="B57" s="6"/>
      <c r="C57" s="6">
        <f t="shared" ref="C57:AH57" si="46">C27*100/B27-100</f>
        <v>-1.6842105263157805</v>
      </c>
      <c r="D57" s="6">
        <f t="shared" si="46"/>
        <v>0</v>
      </c>
      <c r="E57" s="6">
        <f t="shared" si="46"/>
        <v>11.563169164882225</v>
      </c>
      <c r="F57" s="6">
        <f t="shared" si="46"/>
        <v>5.3742802303262636</v>
      </c>
      <c r="G57" s="6">
        <f t="shared" si="46"/>
        <v>7.8324225865209343</v>
      </c>
      <c r="H57" s="6">
        <f t="shared" si="46"/>
        <v>9.2905405405405617</v>
      </c>
      <c r="I57" s="6">
        <f t="shared" si="46"/>
        <v>1.2364760432766531</v>
      </c>
      <c r="J57" s="6">
        <f t="shared" si="46"/>
        <v>13.129770992366389</v>
      </c>
      <c r="K57" s="6">
        <f t="shared" si="46"/>
        <v>1.1401878925705091</v>
      </c>
      <c r="L57" s="6">
        <f t="shared" si="46"/>
        <v>-3.3835809590676149</v>
      </c>
      <c r="M57" s="6">
        <f t="shared" si="46"/>
        <v>7.7521891914898333E-2</v>
      </c>
      <c r="N57" s="6">
        <f t="shared" si="46"/>
        <v>10.076609875240223</v>
      </c>
      <c r="O57" s="6">
        <f t="shared" si="46"/>
        <v>21.073251586895466</v>
      </c>
      <c r="P57" s="6">
        <f t="shared" si="46"/>
        <v>26.84384403431136</v>
      </c>
      <c r="Q57" s="6">
        <f t="shared" si="46"/>
        <v>16.879114906949937</v>
      </c>
      <c r="R57" s="6">
        <f t="shared" si="46"/>
        <v>18.046875959415289</v>
      </c>
      <c r="S57" s="6">
        <f t="shared" si="46"/>
        <v>16.612303755571489</v>
      </c>
      <c r="T57" s="6">
        <f t="shared" si="46"/>
        <v>22.485904704066002</v>
      </c>
      <c r="U57" s="6">
        <f t="shared" si="46"/>
        <v>26.060063783309744</v>
      </c>
      <c r="V57" s="6">
        <f t="shared" si="46"/>
        <v>24.820002386291392</v>
      </c>
      <c r="W57" s="6">
        <f t="shared" si="46"/>
        <v>7.9801446610591853</v>
      </c>
      <c r="X57" s="6">
        <f t="shared" si="46"/>
        <v>-3.5481334956326549</v>
      </c>
      <c r="Y57" s="6">
        <f t="shared" si="46"/>
        <v>-0.26023136978913897</v>
      </c>
      <c r="Z57" s="6">
        <f t="shared" si="46"/>
        <v>1.1525274057660795E-2</v>
      </c>
      <c r="AA57" s="6">
        <f t="shared" si="46"/>
        <v>1.9147287882075688</v>
      </c>
      <c r="AB57" s="6">
        <f t="shared" si="46"/>
        <v>1.2740717440636757</v>
      </c>
      <c r="AC57" s="6">
        <f t="shared" si="46"/>
        <v>6.0789909573834962</v>
      </c>
      <c r="AD57" s="6">
        <f t="shared" si="46"/>
        <v>5.6772787349618739</v>
      </c>
      <c r="AE57" s="6">
        <f t="shared" si="46"/>
        <v>7.9126964048608386</v>
      </c>
      <c r="AF57" s="6">
        <f t="shared" si="46"/>
        <v>6.0183732685274549</v>
      </c>
      <c r="AG57" s="6">
        <f t="shared" si="46"/>
        <v>4.4352345024847324</v>
      </c>
      <c r="AH57" s="6">
        <f t="shared" si="46"/>
        <v>-0.98812836075767052</v>
      </c>
      <c r="AI57" s="6">
        <f t="shared" ref="AI57:BH57" si="47">AI27*100/AH27-100</f>
        <v>2.8372080797466452</v>
      </c>
      <c r="AJ57" s="6">
        <f t="shared" si="47"/>
        <v>3.5278786493953049</v>
      </c>
      <c r="AK57" s="6">
        <f t="shared" si="47"/>
        <v>4.6467298360554707</v>
      </c>
      <c r="AL57" s="6">
        <f t="shared" si="47"/>
        <v>2.8428569626445181</v>
      </c>
      <c r="AM57" s="6">
        <f t="shared" si="47"/>
        <v>2.8997236649898781</v>
      </c>
      <c r="AN57" s="6">
        <f t="shared" si="47"/>
        <v>3.7503005003330969</v>
      </c>
      <c r="AO57" s="6">
        <f t="shared" si="47"/>
        <v>2.4158100224651236</v>
      </c>
      <c r="AP57" s="6">
        <f t="shared" si="47"/>
        <v>3.3854814773594626</v>
      </c>
      <c r="AQ57" s="6">
        <f t="shared" si="47"/>
        <v>5.089863836251439</v>
      </c>
      <c r="AR57" s="6">
        <f t="shared" si="47"/>
        <v>4.2081975759141983</v>
      </c>
      <c r="AS57" s="6">
        <f t="shared" si="47"/>
        <v>3.6253655419880886</v>
      </c>
      <c r="AT57" s="6">
        <f t="shared" si="47"/>
        <v>2.3394288037947319</v>
      </c>
      <c r="AU57" s="6">
        <f t="shared" si="47"/>
        <v>0.125153950623897</v>
      </c>
      <c r="AV57" s="6">
        <f t="shared" si="47"/>
        <v>0.80718687716137083</v>
      </c>
      <c r="AW57" s="6">
        <f t="shared" si="47"/>
        <v>1.9770263902846352</v>
      </c>
      <c r="AX57" s="6">
        <f t="shared" si="47"/>
        <v>0.82341032946231962</v>
      </c>
      <c r="AY57" s="6">
        <f t="shared" si="47"/>
        <v>2.0420073595218469E-2</v>
      </c>
      <c r="AZ57" s="6">
        <f t="shared" si="47"/>
        <v>0.68130356165987394</v>
      </c>
      <c r="BA57" s="6">
        <f t="shared" si="47"/>
        <v>0.51688012841613329</v>
      </c>
      <c r="BB57" s="6">
        <f t="shared" si="47"/>
        <v>-0.2170702447078412</v>
      </c>
      <c r="BC57" s="6">
        <f t="shared" si="47"/>
        <v>-0.44558363103377019</v>
      </c>
      <c r="BD57" s="6">
        <f t="shared" si="47"/>
        <v>-0.56682468348776638</v>
      </c>
      <c r="BE57" s="6">
        <f t="shared" si="47"/>
        <v>-0.85198705512701167</v>
      </c>
      <c r="BF57" s="6">
        <f t="shared" si="47"/>
        <v>-0.14364374985916584</v>
      </c>
      <c r="BG57" s="6">
        <f t="shared" si="47"/>
        <v>0.21663264668870852</v>
      </c>
      <c r="BH57" s="6">
        <f t="shared" si="47"/>
        <v>0.20102739236082812</v>
      </c>
      <c r="BI57" s="6">
        <f t="shared" ref="BI57" si="48">BI27*100/BH27-100</f>
        <v>-0.41618637270543957</v>
      </c>
    </row>
    <row r="58" spans="1:61" x14ac:dyDescent="0.3">
      <c r="A58" s="41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</row>
    <row r="59" spans="1:61" x14ac:dyDescent="0.3">
      <c r="A59" s="22" t="s">
        <v>30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>
        <f t="shared" ref="M59:AH59" si="49">M29*100/L29-100</f>
        <v>-1.8106109253332647</v>
      </c>
      <c r="N59" s="6">
        <f t="shared" si="49"/>
        <v>5.5884701720595018</v>
      </c>
      <c r="O59" s="6">
        <f t="shared" si="49"/>
        <v>18.554929382423083</v>
      </c>
      <c r="P59" s="6">
        <f t="shared" si="49"/>
        <v>24.85013103239919</v>
      </c>
      <c r="Q59" s="6">
        <f t="shared" si="49"/>
        <v>21.096897912341092</v>
      </c>
      <c r="R59" s="6">
        <f t="shared" si="49"/>
        <v>25.489887196524876</v>
      </c>
      <c r="S59" s="6">
        <f t="shared" si="49"/>
        <v>15.169632901575156</v>
      </c>
      <c r="T59" s="6">
        <f t="shared" si="49"/>
        <v>19.43425481592449</v>
      </c>
      <c r="U59" s="6">
        <f t="shared" si="49"/>
        <v>28.135269891154678</v>
      </c>
      <c r="V59" s="6">
        <f t="shared" si="49"/>
        <v>28.752428155410513</v>
      </c>
      <c r="W59" s="6">
        <f t="shared" si="49"/>
        <v>8.0920802641427514</v>
      </c>
      <c r="X59" s="6">
        <f t="shared" si="49"/>
        <v>-6.6776881889168038</v>
      </c>
      <c r="Y59" s="6">
        <f t="shared" si="49"/>
        <v>-3.2546419156139876</v>
      </c>
      <c r="Z59" s="6">
        <f t="shared" si="49"/>
        <v>-0.47209639492997724</v>
      </c>
      <c r="AA59" s="6">
        <f t="shared" si="49"/>
        <v>0.98335122785550766</v>
      </c>
      <c r="AB59" s="6">
        <f t="shared" si="49"/>
        <v>1.915590087466029</v>
      </c>
      <c r="AC59" s="6">
        <f t="shared" si="49"/>
        <v>6.391104934651139</v>
      </c>
      <c r="AD59" s="6">
        <f t="shared" si="49"/>
        <v>5.3475116261972744</v>
      </c>
      <c r="AE59" s="6">
        <f t="shared" si="49"/>
        <v>8.9164992571499511</v>
      </c>
      <c r="AF59" s="6">
        <f t="shared" si="49"/>
        <v>6.0853396381781835</v>
      </c>
      <c r="AG59" s="6">
        <f t="shared" si="49"/>
        <v>3.0356319659534279</v>
      </c>
      <c r="AH59" s="6">
        <f t="shared" si="49"/>
        <v>-3.2895819226374101</v>
      </c>
      <c r="AI59" s="6">
        <f t="shared" ref="AI59:BH59" si="50">AI29*100/AH29-100</f>
        <v>5.5979292381106234</v>
      </c>
      <c r="AJ59" s="6">
        <f t="shared" si="50"/>
        <v>4.8222259526211388</v>
      </c>
      <c r="AK59" s="6">
        <f t="shared" si="50"/>
        <v>8.11913493427015</v>
      </c>
      <c r="AL59" s="6">
        <f t="shared" si="50"/>
        <v>1.0775541791995096</v>
      </c>
      <c r="AM59" s="6">
        <f t="shared" si="50"/>
        <v>5.1755167329188083</v>
      </c>
      <c r="AN59" s="6">
        <f t="shared" si="50"/>
        <v>4.8289983487570822</v>
      </c>
      <c r="AO59" s="6">
        <f t="shared" si="50"/>
        <v>3.7914198010546443</v>
      </c>
      <c r="AP59" s="6">
        <f t="shared" si="50"/>
        <v>7.0126886247639106</v>
      </c>
      <c r="AQ59" s="6">
        <f t="shared" si="50"/>
        <v>5.689959052981493</v>
      </c>
      <c r="AR59" s="6">
        <f t="shared" si="50"/>
        <v>5.1985990936136801</v>
      </c>
      <c r="AS59" s="6">
        <f t="shared" si="50"/>
        <v>5.5196555761402237</v>
      </c>
      <c r="AT59" s="6">
        <f t="shared" si="50"/>
        <v>4.4607893018439313</v>
      </c>
      <c r="AU59" s="6">
        <f t="shared" si="50"/>
        <v>1.5459247249334993</v>
      </c>
      <c r="AV59" s="6">
        <f t="shared" si="50"/>
        <v>2.0103378250713604</v>
      </c>
      <c r="AW59" s="6">
        <f t="shared" si="50"/>
        <v>2.0750943771249979</v>
      </c>
      <c r="AX59" s="6">
        <f t="shared" si="50"/>
        <v>3.3357301342362859</v>
      </c>
      <c r="AY59" s="6">
        <f t="shared" si="50"/>
        <v>0.70503910244708834</v>
      </c>
      <c r="AZ59" s="6">
        <f t="shared" si="50"/>
        <v>2.2978366281806757</v>
      </c>
      <c r="BA59" s="6">
        <f t="shared" si="50"/>
        <v>1.0407831524892401</v>
      </c>
      <c r="BB59" s="6">
        <f t="shared" si="50"/>
        <v>-7.9844254069797671E-2</v>
      </c>
      <c r="BC59" s="6">
        <f t="shared" si="50"/>
        <v>0.32900412027768766</v>
      </c>
      <c r="BD59" s="6">
        <f t="shared" si="50"/>
        <v>-0.55570114318562958</v>
      </c>
      <c r="BE59" s="6">
        <f t="shared" si="50"/>
        <v>-1.2195299702477769</v>
      </c>
      <c r="BF59" s="6">
        <f t="shared" si="50"/>
        <v>0.15702883522445177</v>
      </c>
      <c r="BG59" s="6">
        <f t="shared" si="50"/>
        <v>-0.13007876946700492</v>
      </c>
      <c r="BH59" s="6">
        <f t="shared" si="50"/>
        <v>0.73260433708188089</v>
      </c>
      <c r="BI59" s="6">
        <f t="shared" ref="BI59:BI63" si="51">BI29*100/BH29-100</f>
        <v>0.44761751242009495</v>
      </c>
    </row>
    <row r="60" spans="1:61" x14ac:dyDescent="0.3">
      <c r="A60" s="22" t="s">
        <v>31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>
        <f t="shared" ref="M60:AH60" si="52">M30*100/L30-100</f>
        <v>0.53430169717724141</v>
      </c>
      <c r="N60" s="6">
        <f t="shared" si="52"/>
        <v>12.520443141947013</v>
      </c>
      <c r="O60" s="6">
        <f t="shared" si="52"/>
        <v>24.665944111896039</v>
      </c>
      <c r="P60" s="6">
        <f t="shared" si="52"/>
        <v>24.059078855198351</v>
      </c>
      <c r="Q60" s="6">
        <f t="shared" si="52"/>
        <v>18.598736515043356</v>
      </c>
      <c r="R60" s="6">
        <f t="shared" si="52"/>
        <v>23.754961076836025</v>
      </c>
      <c r="S60" s="6">
        <f t="shared" si="52"/>
        <v>15.520511541498763</v>
      </c>
      <c r="T60" s="6">
        <f t="shared" si="52"/>
        <v>28.354314599191383</v>
      </c>
      <c r="U60" s="6">
        <f t="shared" si="52"/>
        <v>24.569808247534539</v>
      </c>
      <c r="V60" s="6">
        <f t="shared" si="52"/>
        <v>24.956532184348276</v>
      </c>
      <c r="W60" s="6">
        <f t="shared" si="52"/>
        <v>3.9510781524421787</v>
      </c>
      <c r="X60" s="6">
        <f t="shared" si="52"/>
        <v>-9.4015600685302303</v>
      </c>
      <c r="Y60" s="6">
        <f t="shared" si="52"/>
        <v>-1.4136480905442426</v>
      </c>
      <c r="Z60" s="6">
        <f t="shared" si="52"/>
        <v>-1.0166029116494997</v>
      </c>
      <c r="AA60" s="6">
        <f t="shared" si="52"/>
        <v>0.99191786811982752</v>
      </c>
      <c r="AB60" s="6">
        <f t="shared" si="52"/>
        <v>1.6437107765688808</v>
      </c>
      <c r="AC60" s="6">
        <f t="shared" si="52"/>
        <v>8.1258927166714301</v>
      </c>
      <c r="AD60" s="6">
        <f t="shared" si="52"/>
        <v>6.2403180552240656</v>
      </c>
      <c r="AE60" s="6">
        <f t="shared" si="52"/>
        <v>9.7938210829281047</v>
      </c>
      <c r="AF60" s="6">
        <f t="shared" si="52"/>
        <v>7.483995401893452</v>
      </c>
      <c r="AG60" s="6">
        <f t="shared" si="52"/>
        <v>3.5387849782777892</v>
      </c>
      <c r="AH60" s="6">
        <f t="shared" si="52"/>
        <v>-4.863839256936771</v>
      </c>
      <c r="AI60" s="6">
        <f t="shared" ref="AI60:BH60" si="53">AI30*100/AH30-100</f>
        <v>3.0361154468428566</v>
      </c>
      <c r="AJ60" s="6">
        <f t="shared" si="53"/>
        <v>3.7999103707505952</v>
      </c>
      <c r="AK60" s="6">
        <f t="shared" si="53"/>
        <v>4.4238056647670874</v>
      </c>
      <c r="AL60" s="6">
        <f t="shared" si="53"/>
        <v>4.8482938683221732</v>
      </c>
      <c r="AM60" s="6">
        <f t="shared" si="53"/>
        <v>3.8012046289552472</v>
      </c>
      <c r="AN60" s="6">
        <f t="shared" si="53"/>
        <v>5.3209948969817873</v>
      </c>
      <c r="AO60" s="6">
        <f t="shared" si="53"/>
        <v>2.8664531213431985</v>
      </c>
      <c r="AP60" s="6">
        <f t="shared" si="53"/>
        <v>3.5895045473425284</v>
      </c>
      <c r="AQ60" s="6">
        <f t="shared" si="53"/>
        <v>8.8792338105890849</v>
      </c>
      <c r="AR60" s="6">
        <f t="shared" si="53"/>
        <v>8.0046634886594319</v>
      </c>
      <c r="AS60" s="6">
        <f t="shared" si="53"/>
        <v>5.4344767464063324</v>
      </c>
      <c r="AT60" s="6">
        <f t="shared" si="53"/>
        <v>3.0329764895397204</v>
      </c>
      <c r="AU60" s="6">
        <f t="shared" si="53"/>
        <v>-0.74632530755941673</v>
      </c>
      <c r="AV60" s="6">
        <f t="shared" si="53"/>
        <v>0.16356884657446358</v>
      </c>
      <c r="AW60" s="6">
        <f t="shared" si="53"/>
        <v>3.0100751892846063</v>
      </c>
      <c r="AX60" s="6">
        <f t="shared" si="53"/>
        <v>0.51011830172870987</v>
      </c>
      <c r="AY60" s="6">
        <f t="shared" si="53"/>
        <v>0.40563341128986963</v>
      </c>
      <c r="AZ60" s="6">
        <f t="shared" si="53"/>
        <v>1.5190785534272635</v>
      </c>
      <c r="BA60" s="6">
        <f t="shared" si="53"/>
        <v>0.59676606547130007</v>
      </c>
      <c r="BB60" s="6">
        <f t="shared" si="53"/>
        <v>-3.299550778197613E-2</v>
      </c>
      <c r="BC60" s="6">
        <f t="shared" si="53"/>
        <v>-1.0122387566332947</v>
      </c>
      <c r="BD60" s="6">
        <f t="shared" si="53"/>
        <v>-1.015968301452304</v>
      </c>
      <c r="BE60" s="6">
        <f t="shared" si="53"/>
        <v>-1.3769241863675745</v>
      </c>
      <c r="BF60" s="6">
        <f t="shared" si="53"/>
        <v>-0.37241226387700976</v>
      </c>
      <c r="BG60" s="6">
        <f t="shared" si="53"/>
        <v>0.28728204837916849</v>
      </c>
      <c r="BH60" s="6">
        <f t="shared" si="53"/>
        <v>-0.10441233120663185</v>
      </c>
      <c r="BI60" s="6">
        <f t="shared" si="51"/>
        <v>-1.6490255192334047</v>
      </c>
    </row>
    <row r="61" spans="1:61" x14ac:dyDescent="0.3">
      <c r="A61" s="22" t="s">
        <v>27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>
        <f t="shared" ref="M61:AH61" si="54">M31*100/L31-100</f>
        <v>1.2065915647203269</v>
      </c>
      <c r="N61" s="6">
        <f t="shared" si="54"/>
        <v>15.292927911351072</v>
      </c>
      <c r="O61" s="6">
        <f t="shared" si="54"/>
        <v>27.738248318577206</v>
      </c>
      <c r="P61" s="6">
        <f t="shared" si="54"/>
        <v>44.661504450358279</v>
      </c>
      <c r="Q61" s="6">
        <f t="shared" si="54"/>
        <v>13.025733732984989</v>
      </c>
      <c r="R61" s="6">
        <f t="shared" si="54"/>
        <v>11.134296513251826</v>
      </c>
      <c r="S61" s="6">
        <f t="shared" si="54"/>
        <v>15.939152591320237</v>
      </c>
      <c r="T61" s="6">
        <f t="shared" si="54"/>
        <v>16.619918886855231</v>
      </c>
      <c r="U61" s="6">
        <f t="shared" si="54"/>
        <v>26.132370227276596</v>
      </c>
      <c r="V61" s="6">
        <f t="shared" si="54"/>
        <v>24.570275678384007</v>
      </c>
      <c r="W61" s="6">
        <f t="shared" si="54"/>
        <v>12.320513364842697</v>
      </c>
      <c r="X61" s="6">
        <f t="shared" si="54"/>
        <v>2.7878856429418164</v>
      </c>
      <c r="Y61" s="6">
        <f t="shared" si="54"/>
        <v>-0.9563351914178071</v>
      </c>
      <c r="Z61" s="6">
        <f t="shared" si="54"/>
        <v>0.59996950036290286</v>
      </c>
      <c r="AA61" s="6">
        <f t="shared" si="54"/>
        <v>0.97202789135008061</v>
      </c>
      <c r="AB61" s="6">
        <f t="shared" si="54"/>
        <v>0.32963832810891347</v>
      </c>
      <c r="AC61" s="6">
        <f t="shared" si="54"/>
        <v>4.2314700868469828</v>
      </c>
      <c r="AD61" s="6">
        <f t="shared" si="54"/>
        <v>4.563363530515872</v>
      </c>
      <c r="AE61" s="6">
        <f t="shared" si="54"/>
        <v>9.2229211893427987</v>
      </c>
      <c r="AF61" s="6">
        <f t="shared" si="54"/>
        <v>6.4466095026563863</v>
      </c>
      <c r="AG61" s="6">
        <f t="shared" si="54"/>
        <v>6.1105826831830541</v>
      </c>
      <c r="AH61" s="6">
        <f t="shared" si="54"/>
        <v>5.026225608840619</v>
      </c>
      <c r="AI61" s="6">
        <f t="shared" ref="AI61:BH61" si="55">AI31*100/AH31-100</f>
        <v>5.0001356755826691</v>
      </c>
      <c r="AJ61" s="6">
        <f t="shared" si="55"/>
        <v>5.0594438782784863</v>
      </c>
      <c r="AK61" s="6">
        <f t="shared" si="55"/>
        <v>5.2175268158270285</v>
      </c>
      <c r="AL61" s="6">
        <f t="shared" si="55"/>
        <v>2.8321624657671265</v>
      </c>
      <c r="AM61" s="6">
        <f t="shared" si="55"/>
        <v>2.2795778375675866</v>
      </c>
      <c r="AN61" s="6">
        <f t="shared" si="55"/>
        <v>1.4402930586394262</v>
      </c>
      <c r="AO61" s="6">
        <f t="shared" si="55"/>
        <v>0.96557115205739308</v>
      </c>
      <c r="AP61" s="6">
        <f t="shared" si="55"/>
        <v>1.8188194396894062</v>
      </c>
      <c r="AQ61" s="6">
        <f t="shared" si="55"/>
        <v>5.3398914612720745</v>
      </c>
      <c r="AR61" s="6">
        <f t="shared" si="55"/>
        <v>0.19194353469714542</v>
      </c>
      <c r="AS61" s="6">
        <f t="shared" si="55"/>
        <v>3.1898696451296615</v>
      </c>
      <c r="AT61" s="6">
        <f t="shared" si="55"/>
        <v>1.8174556346381792</v>
      </c>
      <c r="AU61" s="6">
        <f t="shared" si="55"/>
        <v>2.2029380373021183</v>
      </c>
      <c r="AV61" s="6">
        <f t="shared" si="55"/>
        <v>1.677963485329613</v>
      </c>
      <c r="AW61" s="6">
        <f t="shared" si="55"/>
        <v>3.0411816793181714</v>
      </c>
      <c r="AX61" s="6">
        <f t="shared" si="55"/>
        <v>0.68368589123240042</v>
      </c>
      <c r="AY61" s="6">
        <f t="shared" si="55"/>
        <v>-0.56741884159484357</v>
      </c>
      <c r="AZ61" s="6">
        <f t="shared" si="55"/>
        <v>-1.1278284856064431</v>
      </c>
      <c r="BA61" s="6">
        <f t="shared" si="55"/>
        <v>0.70217373907694025</v>
      </c>
      <c r="BB61" s="6">
        <f t="shared" si="55"/>
        <v>-0.40127858501756464</v>
      </c>
      <c r="BC61" s="6">
        <f t="shared" si="55"/>
        <v>0.40759001457523425</v>
      </c>
      <c r="BD61" s="6">
        <f t="shared" si="55"/>
        <v>-3.2390392599523921E-2</v>
      </c>
      <c r="BE61" s="6">
        <f t="shared" si="55"/>
        <v>-0.55110460040758369</v>
      </c>
      <c r="BF61" s="6">
        <f t="shared" si="55"/>
        <v>-0.55490229463859464</v>
      </c>
      <c r="BG61" s="6">
        <f t="shared" si="55"/>
        <v>4.142532134349608E-2</v>
      </c>
      <c r="BH61" s="6">
        <f t="shared" si="55"/>
        <v>0.37215253912707169</v>
      </c>
      <c r="BI61" s="6">
        <f t="shared" si="51"/>
        <v>0.25680928575191331</v>
      </c>
    </row>
    <row r="62" spans="1:61" x14ac:dyDescent="0.3">
      <c r="A62" s="22" t="s">
        <v>28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>
        <f t="shared" ref="M62:AH62" si="56">M32*100/L32-100</f>
        <v>0.14872091139778831</v>
      </c>
      <c r="N62" s="6">
        <f t="shared" si="56"/>
        <v>7.8881162690733078</v>
      </c>
      <c r="O62" s="6">
        <f t="shared" si="56"/>
        <v>18.459579437204383</v>
      </c>
      <c r="P62" s="6">
        <f t="shared" si="56"/>
        <v>27.840554344416645</v>
      </c>
      <c r="Q62" s="6">
        <f t="shared" si="56"/>
        <v>17.263436544093111</v>
      </c>
      <c r="R62" s="6">
        <f t="shared" si="56"/>
        <v>12.803080684046407</v>
      </c>
      <c r="S62" s="6">
        <f t="shared" si="56"/>
        <v>17.326096383557655</v>
      </c>
      <c r="T62" s="6">
        <f t="shared" si="56"/>
        <v>18.778683710687218</v>
      </c>
      <c r="U62" s="6">
        <f t="shared" si="56"/>
        <v>26.484729221979634</v>
      </c>
      <c r="V62" s="6">
        <f t="shared" si="56"/>
        <v>20.918722082610074</v>
      </c>
      <c r="W62" s="6">
        <f t="shared" si="56"/>
        <v>10.784013015429281</v>
      </c>
      <c r="X62" s="6">
        <f t="shared" si="56"/>
        <v>1.8809751681575193</v>
      </c>
      <c r="Y62" s="6">
        <f t="shared" si="56"/>
        <v>3.7175396646590144</v>
      </c>
      <c r="Z62" s="6">
        <f t="shared" si="56"/>
        <v>1.313220314118368</v>
      </c>
      <c r="AA62" s="6">
        <f t="shared" si="56"/>
        <v>4.0450024439721943</v>
      </c>
      <c r="AB62" s="6">
        <f t="shared" si="56"/>
        <v>1.6602229218658522</v>
      </c>
      <c r="AC62" s="6">
        <f t="shared" si="56"/>
        <v>5.0018763742813377</v>
      </c>
      <c r="AD62" s="6">
        <f t="shared" si="56"/>
        <v>5.8067421855522241</v>
      </c>
      <c r="AE62" s="6">
        <f t="shared" si="56"/>
        <v>5.3748847709829448</v>
      </c>
      <c r="AF62" s="6">
        <f t="shared" si="56"/>
        <v>5.2489547888705061</v>
      </c>
      <c r="AG62" s="6">
        <f t="shared" si="56"/>
        <v>5.6668940030827457</v>
      </c>
      <c r="AH62" s="6">
        <f t="shared" si="56"/>
        <v>0.86962115482826619</v>
      </c>
      <c r="AI62" s="6">
        <f t="shared" ref="AI62:BH62" si="57">AI32*100/AH32-100</f>
        <v>-0.92877287878799564</v>
      </c>
      <c r="AJ62" s="6">
        <f t="shared" si="57"/>
        <v>1.2015186747436388</v>
      </c>
      <c r="AK62" s="6">
        <f t="shared" si="57"/>
        <v>1.417021862071536</v>
      </c>
      <c r="AL62" s="6">
        <f t="shared" si="57"/>
        <v>0.43469421351966275</v>
      </c>
      <c r="AM62" s="6">
        <f t="shared" si="57"/>
        <v>0.12542385475019557</v>
      </c>
      <c r="AN62" s="6">
        <f t="shared" si="57"/>
        <v>1.9181008536922945</v>
      </c>
      <c r="AO62" s="6">
        <f t="shared" si="57"/>
        <v>1.0042545614532514</v>
      </c>
      <c r="AP62" s="6">
        <f t="shared" si="57"/>
        <v>0.66796059905665572</v>
      </c>
      <c r="AQ62" s="6">
        <f t="shared" si="57"/>
        <v>0.29678573755964521</v>
      </c>
      <c r="AR62" s="6">
        <f t="shared" si="57"/>
        <v>0.96831098699755103</v>
      </c>
      <c r="AS62" s="6">
        <f t="shared" si="57"/>
        <v>0.64749658091434981</v>
      </c>
      <c r="AT62" s="6">
        <f t="shared" si="57"/>
        <v>1.1833437315019921</v>
      </c>
      <c r="AU62" s="6">
        <f t="shared" si="57"/>
        <v>0.46234562281253488</v>
      </c>
      <c r="AV62" s="6">
        <f t="shared" si="57"/>
        <v>1.6124684595544068</v>
      </c>
      <c r="AW62" s="6">
        <f t="shared" si="57"/>
        <v>0.64824737264484611</v>
      </c>
      <c r="AX62" s="6">
        <f t="shared" si="57"/>
        <v>0.5130115364599277</v>
      </c>
      <c r="AY62" s="6">
        <f t="shared" si="57"/>
        <v>0.19897565323915956</v>
      </c>
      <c r="AZ62" s="6">
        <f t="shared" si="57"/>
        <v>-0.3128340061505952</v>
      </c>
      <c r="BA62" s="6">
        <f t="shared" si="57"/>
        <v>-0.1119220540388568</v>
      </c>
      <c r="BB62" s="6">
        <f t="shared" si="57"/>
        <v>-0.59482613353259239</v>
      </c>
      <c r="BC62" s="6">
        <f t="shared" si="57"/>
        <v>-0.65328910198033441</v>
      </c>
      <c r="BD62" s="6">
        <f t="shared" si="57"/>
        <v>-0.2337194451569502</v>
      </c>
      <c r="BE62" s="6">
        <f t="shared" si="57"/>
        <v>8.0766926405146933E-2</v>
      </c>
      <c r="BF62" s="6">
        <f t="shared" si="57"/>
        <v>0.1065305796717837</v>
      </c>
      <c r="BG62" s="6">
        <f t="shared" si="57"/>
        <v>0.35116889814013064</v>
      </c>
      <c r="BH62" s="6">
        <f t="shared" si="57"/>
        <v>4.9242695620719701E-2</v>
      </c>
      <c r="BI62" s="6">
        <f t="shared" si="51"/>
        <v>0.69099403203507848</v>
      </c>
    </row>
    <row r="63" spans="1:61" x14ac:dyDescent="0.3">
      <c r="A63" s="22" t="s">
        <v>29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>
        <f t="shared" ref="M63:AH63" si="58">M33*100/L33-100</f>
        <v>0.18110021475257554</v>
      </c>
      <c r="N63" s="6">
        <f t="shared" si="58"/>
        <v>9.4048168652907549</v>
      </c>
      <c r="O63" s="6">
        <f t="shared" si="58"/>
        <v>14.71541553664359</v>
      </c>
      <c r="P63" s="6">
        <f t="shared" si="58"/>
        <v>19.249311394482135</v>
      </c>
      <c r="Q63" s="6">
        <f t="shared" si="58"/>
        <v>10.36564099872372</v>
      </c>
      <c r="R63" s="6">
        <f t="shared" si="58"/>
        <v>9.0027899537132043</v>
      </c>
      <c r="S63" s="6">
        <f t="shared" si="58"/>
        <v>20.959977751398398</v>
      </c>
      <c r="T63" s="6">
        <f t="shared" si="58"/>
        <v>21.578718576573863</v>
      </c>
      <c r="U63" s="6">
        <f t="shared" si="58"/>
        <v>26.392964818703675</v>
      </c>
      <c r="V63" s="6">
        <f t="shared" si="58"/>
        <v>25.486222534651191</v>
      </c>
      <c r="W63" s="6">
        <f t="shared" si="58"/>
        <v>10.756027783075581</v>
      </c>
      <c r="X63" s="6">
        <f t="shared" si="58"/>
        <v>1.9661113726592703</v>
      </c>
      <c r="Y63" s="6">
        <f t="shared" si="58"/>
        <v>2.1046006469020995E-2</v>
      </c>
      <c r="Z63" s="6">
        <f t="shared" si="58"/>
        <v>-5.9068113383858645E-2</v>
      </c>
      <c r="AA63" s="6">
        <f t="shared" si="58"/>
        <v>2.0778066323021562</v>
      </c>
      <c r="AB63" s="6">
        <f t="shared" si="58"/>
        <v>-0.69507435758528402</v>
      </c>
      <c r="AC63" s="6">
        <f t="shared" si="58"/>
        <v>3.7593337025472948</v>
      </c>
      <c r="AD63" s="6">
        <f t="shared" si="58"/>
        <v>4.9539076764712746</v>
      </c>
      <c r="AE63" s="6">
        <f t="shared" si="58"/>
        <v>4.4900092857966314</v>
      </c>
      <c r="AF63" s="6">
        <f t="shared" si="58"/>
        <v>2.0966691630999748</v>
      </c>
      <c r="AG63" s="6">
        <f t="shared" si="58"/>
        <v>3.1528234811480189</v>
      </c>
      <c r="AH63" s="6">
        <f t="shared" si="58"/>
        <v>2.3155164772985017</v>
      </c>
      <c r="AI63" s="6">
        <f t="shared" ref="AI63:BH63" si="59">AI33*100/AH33-100</f>
        <v>2.1869314280216372</v>
      </c>
      <c r="AJ63" s="6">
        <f t="shared" si="59"/>
        <v>1.9316459050926085</v>
      </c>
      <c r="AK63" s="6">
        <f t="shared" si="59"/>
        <v>4.1222855136553846</v>
      </c>
      <c r="AL63" s="6">
        <f t="shared" si="59"/>
        <v>1.9950286946545503</v>
      </c>
      <c r="AM63" s="6">
        <f t="shared" si="59"/>
        <v>0.35643342021984381</v>
      </c>
      <c r="AN63" s="6">
        <f t="shared" si="59"/>
        <v>0.70987209805127804</v>
      </c>
      <c r="AO63" s="6">
        <f t="shared" si="59"/>
        <v>0.50921522973386857</v>
      </c>
      <c r="AP63" s="6">
        <f t="shared" si="59"/>
        <v>0.66716827287933711</v>
      </c>
      <c r="AQ63" s="6">
        <f t="shared" si="59"/>
        <v>-0.35905009796533705</v>
      </c>
      <c r="AR63" s="6">
        <f t="shared" si="59"/>
        <v>0.13643994797217829</v>
      </c>
      <c r="AS63" s="6">
        <f t="shared" si="59"/>
        <v>-9.5094060261857294E-2</v>
      </c>
      <c r="AT63" s="6">
        <f t="shared" si="59"/>
        <v>-0.46117505353738864</v>
      </c>
      <c r="AU63" s="6">
        <f t="shared" si="59"/>
        <v>-0.40909742690921291</v>
      </c>
      <c r="AV63" s="6">
        <f t="shared" si="59"/>
        <v>0.4728108473617425</v>
      </c>
      <c r="AW63" s="6">
        <f t="shared" si="59"/>
        <v>0.3647351359221318</v>
      </c>
      <c r="AX63" s="6">
        <f t="shared" si="59"/>
        <v>-0.2773693962648025</v>
      </c>
      <c r="AY63" s="6">
        <f t="shared" si="59"/>
        <v>-0.47683312429394675</v>
      </c>
      <c r="AZ63" s="6">
        <f t="shared" si="59"/>
        <v>-1.0612852467685627</v>
      </c>
      <c r="BA63" s="6">
        <f t="shared" si="59"/>
        <v>-0.16125062592512052</v>
      </c>
      <c r="BB63" s="6">
        <f t="shared" si="59"/>
        <v>-0.42756143494821686</v>
      </c>
      <c r="BC63" s="6">
        <f t="shared" si="59"/>
        <v>-0.27181374077551368</v>
      </c>
      <c r="BD63" s="6">
        <f t="shared" si="59"/>
        <v>0.18952766377043417</v>
      </c>
      <c r="BE63" s="6">
        <f t="shared" si="59"/>
        <v>0.26729877726978657</v>
      </c>
      <c r="BF63" s="6">
        <f t="shared" si="59"/>
        <v>0.32014801256914893</v>
      </c>
      <c r="BG63" s="6">
        <f t="shared" si="59"/>
        <v>0.67143493539751375</v>
      </c>
      <c r="BH63" s="6">
        <f t="shared" si="59"/>
        <v>0.48551758671507628</v>
      </c>
      <c r="BI63" s="6">
        <f t="shared" si="51"/>
        <v>0.21980937164425995</v>
      </c>
    </row>
    <row r="64" spans="1:61" x14ac:dyDescent="0.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61" x14ac:dyDescent="0.3">
      <c r="A65" s="37" t="s">
        <v>23</v>
      </c>
    </row>
    <row r="66" spans="1:61" x14ac:dyDescent="0.3">
      <c r="A66" s="41" t="s">
        <v>0</v>
      </c>
      <c r="B66" s="44">
        <f t="shared" ref="B66:AG66" si="60">(B6*100)/$AP6</f>
        <v>12.296872593699531</v>
      </c>
      <c r="C66" s="44">
        <f t="shared" si="60"/>
        <v>12.184572387364375</v>
      </c>
      <c r="D66" s="44">
        <f t="shared" si="60"/>
        <v>11.97868867574992</v>
      </c>
      <c r="E66" s="44">
        <f t="shared" si="60"/>
        <v>12.820940223263587</v>
      </c>
      <c r="F66" s="44">
        <f t="shared" si="60"/>
        <v>12.989390532766318</v>
      </c>
      <c r="G66" s="44">
        <f t="shared" si="60"/>
        <v>13.569608265497955</v>
      </c>
      <c r="H66" s="44">
        <f t="shared" si="60"/>
        <v>15.216677958413566</v>
      </c>
      <c r="I66" s="44">
        <f t="shared" si="60"/>
        <v>17.818299405177999</v>
      </c>
      <c r="J66" s="44">
        <f t="shared" si="60"/>
        <v>19.128468479088152</v>
      </c>
      <c r="K66" s="44">
        <f t="shared" si="60"/>
        <v>19.184618582255723</v>
      </c>
      <c r="L66" s="44">
        <f t="shared" si="60"/>
        <v>18.248783529462766</v>
      </c>
      <c r="M66" s="44">
        <f t="shared" si="60"/>
        <v>18.080333219960036</v>
      </c>
      <c r="N66" s="44">
        <f t="shared" si="60"/>
        <v>18.548250746356512</v>
      </c>
      <c r="O66" s="44">
        <f t="shared" si="60"/>
        <v>21.187305595232669</v>
      </c>
      <c r="P66" s="44">
        <f t="shared" si="60"/>
        <v>26.184664777147091</v>
      </c>
      <c r="Q66" s="44">
        <f t="shared" si="60"/>
        <v>31.294324165396667</v>
      </c>
      <c r="R66" s="44">
        <f t="shared" si="60"/>
        <v>36.890617781098591</v>
      </c>
      <c r="S66" s="44">
        <f t="shared" si="60"/>
        <v>41.700809952454399</v>
      </c>
      <c r="T66" s="44">
        <f t="shared" si="60"/>
        <v>49.187490374798116</v>
      </c>
      <c r="U66" s="44">
        <f t="shared" si="60"/>
        <v>60.754411627319108</v>
      </c>
      <c r="V66" s="44">
        <f t="shared" si="60"/>
        <v>74.43632009915224</v>
      </c>
      <c r="W66" s="44">
        <f t="shared" si="60"/>
        <v>78.348110619826812</v>
      </c>
      <c r="X66" s="44">
        <f t="shared" si="60"/>
        <v>70.075328753137029</v>
      </c>
      <c r="Y66" s="44">
        <f t="shared" si="60"/>
        <v>65.195082643543572</v>
      </c>
      <c r="Z66" s="44">
        <f t="shared" si="60"/>
        <v>66.432523964779534</v>
      </c>
      <c r="AA66" s="44">
        <f t="shared" si="60"/>
        <v>67.809003636716142</v>
      </c>
      <c r="AB66" s="44">
        <f t="shared" si="60"/>
        <v>68.114888008257623</v>
      </c>
      <c r="AC66" s="44">
        <f t="shared" si="60"/>
        <v>71.688173621264838</v>
      </c>
      <c r="AD66" s="44">
        <f t="shared" si="60"/>
        <v>73.843268057125186</v>
      </c>
      <c r="AE66" s="44">
        <f t="shared" si="60"/>
        <v>78.848648682349264</v>
      </c>
      <c r="AF66" s="44">
        <f t="shared" si="60"/>
        <v>82.102146088744902</v>
      </c>
      <c r="AG66" s="44">
        <f t="shared" si="60"/>
        <v>82.255088274515643</v>
      </c>
      <c r="AH66" s="44">
        <f t="shared" ref="AH66:BC66" si="61">(AH6*100)/$AP6</f>
        <v>78.918167857699586</v>
      </c>
      <c r="AI66" s="44">
        <f t="shared" si="61"/>
        <v>82.041687505974949</v>
      </c>
      <c r="AJ66" s="44">
        <f t="shared" si="61"/>
        <v>84.507776051405131</v>
      </c>
      <c r="AK66" s="44">
        <f t="shared" si="61"/>
        <v>88.017544196742563</v>
      </c>
      <c r="AL66" s="44">
        <f t="shared" si="61"/>
        <v>89.329056093423333</v>
      </c>
      <c r="AM66" s="44">
        <f t="shared" si="61"/>
        <v>91.923313154267987</v>
      </c>
      <c r="AN66" s="44">
        <f t="shared" si="61"/>
        <v>95.538530411940712</v>
      </c>
      <c r="AO66" s="44">
        <f t="shared" si="61"/>
        <v>98.082563309366463</v>
      </c>
      <c r="AP66" s="44">
        <f t="shared" si="61"/>
        <v>99.999999999999986</v>
      </c>
      <c r="AQ66" s="44">
        <f t="shared" si="61"/>
        <v>103.31688335239662</v>
      </c>
      <c r="AR66" s="44">
        <f t="shared" si="61"/>
        <v>106.32872259805796</v>
      </c>
      <c r="AS66" s="44">
        <f t="shared" si="61"/>
        <v>109.73212876140069</v>
      </c>
      <c r="AT66" s="44">
        <f t="shared" si="61"/>
        <v>112.85172742393274</v>
      </c>
      <c r="AU66" s="44">
        <f t="shared" si="61"/>
        <v>116.65252289474881</v>
      </c>
      <c r="AV66" s="44">
        <f t="shared" si="61"/>
        <v>119.64872774212503</v>
      </c>
      <c r="AW66" s="44">
        <f t="shared" si="61"/>
        <v>122.91869253641565</v>
      </c>
      <c r="AX66" s="44">
        <f t="shared" si="61"/>
        <v>126.62019282226487</v>
      </c>
      <c r="AY66" s="44">
        <f t="shared" si="61"/>
        <v>129.30394135193967</v>
      </c>
      <c r="AZ66" s="44">
        <f t="shared" si="61"/>
        <v>133.59999300359948</v>
      </c>
      <c r="BA66" s="44">
        <f t="shared" si="61"/>
        <v>136.35492739496536</v>
      </c>
      <c r="BB66" s="44">
        <f t="shared" si="61"/>
        <v>139.38795108519037</v>
      </c>
      <c r="BC66" s="44">
        <f t="shared" si="61"/>
        <v>141.10293473451293</v>
      </c>
      <c r="BD66" s="44">
        <f t="shared" ref="BD66:BE66" si="62">(BD6*100)/$AP6</f>
        <v>142.75123779276728</v>
      </c>
      <c r="BE66" s="44">
        <f t="shared" si="62"/>
        <v>143.64131611624262</v>
      </c>
      <c r="BF66" s="44">
        <f>(BF6*100)/$AP6</f>
        <v>145.74201270438925</v>
      </c>
      <c r="BG66" s="44">
        <f>(BG6*100)/$AP6</f>
        <v>147.76437305202529</v>
      </c>
      <c r="BH66" s="44">
        <f>(BH6*100)/$AP6</f>
        <v>150.4689217940479</v>
      </c>
      <c r="BI66" s="44">
        <f>(BI6*100)/$AP6</f>
        <v>152.67296686839407</v>
      </c>
    </row>
    <row r="67" spans="1:61" x14ac:dyDescent="0.3">
      <c r="A67" s="41" t="s">
        <v>1</v>
      </c>
      <c r="B67" s="44">
        <f t="shared" ref="B67:AG67" si="63">(B7*100)/$AP7</f>
        <v>15.800045852499283</v>
      </c>
      <c r="C67" s="44">
        <f t="shared" si="63"/>
        <v>15.340742193996393</v>
      </c>
      <c r="D67" s="44">
        <f t="shared" si="63"/>
        <v>15.065159998894661</v>
      </c>
      <c r="E67" s="44">
        <f t="shared" si="63"/>
        <v>18.234355242564575</v>
      </c>
      <c r="F67" s="44">
        <f t="shared" si="63"/>
        <v>18.555867803516598</v>
      </c>
      <c r="G67" s="44">
        <f t="shared" si="63"/>
        <v>19.658196583923527</v>
      </c>
      <c r="H67" s="44">
        <f t="shared" si="63"/>
        <v>20.255291339977273</v>
      </c>
      <c r="I67" s="44">
        <f t="shared" si="63"/>
        <v>19.933778779025253</v>
      </c>
      <c r="J67" s="44">
        <f t="shared" si="63"/>
        <v>21.495411217935072</v>
      </c>
      <c r="K67" s="44">
        <f t="shared" si="63"/>
        <v>21.495411217935072</v>
      </c>
      <c r="L67" s="44">
        <f t="shared" si="63"/>
        <v>20.852386096031033</v>
      </c>
      <c r="M67" s="44">
        <f t="shared" si="63"/>
        <v>20.852386096031033</v>
      </c>
      <c r="N67" s="44">
        <f t="shared" si="63"/>
        <v>21.357620120384215</v>
      </c>
      <c r="O67" s="44">
        <f t="shared" si="63"/>
        <v>22.919252559294019</v>
      </c>
      <c r="P67" s="44">
        <f t="shared" si="63"/>
        <v>25.032049388407302</v>
      </c>
      <c r="Q67" s="44">
        <f t="shared" si="63"/>
        <v>28.476826827178943</v>
      </c>
      <c r="R67" s="44">
        <f t="shared" si="63"/>
        <v>31.55416133914829</v>
      </c>
      <c r="S67" s="44">
        <f t="shared" si="63"/>
        <v>34.172192192614744</v>
      </c>
      <c r="T67" s="44">
        <f t="shared" si="63"/>
        <v>37.984412558188716</v>
      </c>
      <c r="U67" s="44">
        <f t="shared" si="63"/>
        <v>47.675719752599619</v>
      </c>
      <c r="V67" s="44">
        <f t="shared" si="63"/>
        <v>61.960063532039406</v>
      </c>
      <c r="W67" s="44">
        <f t="shared" si="63"/>
        <v>68.114732555978108</v>
      </c>
      <c r="X67" s="44">
        <f t="shared" si="63"/>
        <v>68.114732555978108</v>
      </c>
      <c r="Y67" s="44">
        <f t="shared" si="63"/>
        <v>64.863432672637856</v>
      </c>
      <c r="Z67" s="44">
        <f t="shared" si="63"/>
        <v>64.863432672637856</v>
      </c>
      <c r="AA67" s="44">
        <f t="shared" si="63"/>
        <v>68.399221295770346</v>
      </c>
      <c r="AB67" s="44">
        <f t="shared" si="63"/>
        <v>68.399221295770346</v>
      </c>
      <c r="AC67" s="44">
        <f t="shared" si="63"/>
        <v>72.991682380988436</v>
      </c>
      <c r="AD67" s="44">
        <f t="shared" si="63"/>
        <v>72.991682380988436</v>
      </c>
      <c r="AE67" s="44">
        <f t="shared" si="63"/>
        <v>80.307107118503978</v>
      </c>
      <c r="AF67" s="44">
        <f t="shared" si="63"/>
        <v>88.354074329771052</v>
      </c>
      <c r="AG67" s="44">
        <f t="shared" si="63"/>
        <v>88.354074329771052</v>
      </c>
      <c r="AH67" s="44">
        <f t="shared" ref="AH67:BC67" si="64">(AH7*100)/$AP7</f>
        <v>84.858926955180294</v>
      </c>
      <c r="AI67" s="44">
        <f t="shared" si="64"/>
        <v>87.856849661394307</v>
      </c>
      <c r="AJ67" s="44">
        <f t="shared" si="64"/>
        <v>89.989713715567618</v>
      </c>
      <c r="AK67" s="44">
        <f t="shared" si="64"/>
        <v>90.369402599728716</v>
      </c>
      <c r="AL67" s="44">
        <f t="shared" si="64"/>
        <v>90.731099502455123</v>
      </c>
      <c r="AM67" s="44">
        <f t="shared" si="64"/>
        <v>91.149544778128146</v>
      </c>
      <c r="AN67" s="44">
        <f t="shared" si="64"/>
        <v>94.70249402525441</v>
      </c>
      <c r="AO67" s="44">
        <f t="shared" si="64"/>
        <v>98.001184001227784</v>
      </c>
      <c r="AP67" s="44">
        <f t="shared" si="64"/>
        <v>100</v>
      </c>
      <c r="AQ67" s="44">
        <f t="shared" si="64"/>
        <v>103.19159777890019</v>
      </c>
      <c r="AR67" s="44">
        <f t="shared" si="64"/>
        <v>104.89869363483871</v>
      </c>
      <c r="AS67" s="44">
        <f t="shared" si="64"/>
        <v>106.75092626051455</v>
      </c>
      <c r="AT67" s="44">
        <f t="shared" si="64"/>
        <v>109.67328321606176</v>
      </c>
      <c r="AU67" s="44">
        <f t="shared" si="64"/>
        <v>112.02058302444382</v>
      </c>
      <c r="AV67" s="44">
        <f t="shared" si="64"/>
        <v>114.36743000287761</v>
      </c>
      <c r="AW67" s="44">
        <f t="shared" si="64"/>
        <v>119.6944275515182</v>
      </c>
      <c r="AX67" s="44">
        <f t="shared" si="64"/>
        <v>120.91096140931734</v>
      </c>
      <c r="AY67" s="44">
        <f t="shared" si="64"/>
        <v>121.66571705739756</v>
      </c>
      <c r="AZ67" s="44">
        <f t="shared" si="64"/>
        <v>125.11144196646062</v>
      </c>
      <c r="BA67" s="44">
        <f t="shared" si="64"/>
        <v>126.39454367070729</v>
      </c>
      <c r="BB67" s="44">
        <f t="shared" si="64"/>
        <v>127.55645377778232</v>
      </c>
      <c r="BC67" s="44">
        <f t="shared" si="64"/>
        <v>126.72487696912408</v>
      </c>
      <c r="BD67" s="44">
        <f t="shared" ref="BD67:BE67" si="65">(BD7*100)/$AP7</f>
        <v>128.62575012366088</v>
      </c>
      <c r="BE67" s="44">
        <f t="shared" si="65"/>
        <v>128.75437587378457</v>
      </c>
      <c r="BF67" s="44">
        <f t="shared" ref="BF67:BG67" si="66">(BF7*100)/$AP7</f>
        <v>131.36266285643629</v>
      </c>
      <c r="BG67" s="44">
        <f t="shared" si="66"/>
        <v>132.71035383527649</v>
      </c>
      <c r="BH67" s="44">
        <f t="shared" ref="BH67:BI67" si="67">(BH7*100)/$AP7</f>
        <v>134.81483205692589</v>
      </c>
      <c r="BI67" s="44">
        <f t="shared" si="67"/>
        <v>136.97445926057813</v>
      </c>
    </row>
    <row r="68" spans="1:61" x14ac:dyDescent="0.3">
      <c r="A68" s="41" t="s">
        <v>2</v>
      </c>
      <c r="B68" s="44">
        <f t="shared" ref="B68:AG68" si="68">(B8*100)/$AP8</f>
        <v>3.3872085260984237</v>
      </c>
      <c r="C68" s="44">
        <f t="shared" si="68"/>
        <v>3.3872085260984237</v>
      </c>
      <c r="D68" s="44">
        <f t="shared" si="68"/>
        <v>3.4000876459695188</v>
      </c>
      <c r="E68" s="44">
        <f t="shared" si="68"/>
        <v>4.2028861179345451</v>
      </c>
      <c r="F68" s="44">
        <f t="shared" si="68"/>
        <v>4.2329373976337692</v>
      </c>
      <c r="G68" s="44">
        <f t="shared" si="68"/>
        <v>4.5635014743252498</v>
      </c>
      <c r="H68" s="44">
        <f t="shared" si="68"/>
        <v>5.0185637097706666</v>
      </c>
      <c r="I68" s="44">
        <f t="shared" si="68"/>
        <v>5.2847321871066626</v>
      </c>
      <c r="J68" s="44">
        <f t="shared" si="68"/>
        <v>5.9158090607903988</v>
      </c>
      <c r="K68" s="44">
        <f t="shared" si="68"/>
        <v>5.9201021007474335</v>
      </c>
      <c r="L68" s="44">
        <f t="shared" si="68"/>
        <v>5.4349885856027917</v>
      </c>
      <c r="M68" s="44">
        <f t="shared" si="68"/>
        <v>5.2246296277082136</v>
      </c>
      <c r="N68" s="44">
        <f t="shared" si="68"/>
        <v>5.8428273815208547</v>
      </c>
      <c r="O68" s="44">
        <f t="shared" si="68"/>
        <v>7.4870616850641953</v>
      </c>
      <c r="P68" s="44">
        <f t="shared" si="68"/>
        <v>9.6550468633654649</v>
      </c>
      <c r="Q68" s="44">
        <f t="shared" si="68"/>
        <v>11.956116280334738</v>
      </c>
      <c r="R68" s="44">
        <f t="shared" si="68"/>
        <v>16.588306393972509</v>
      </c>
      <c r="S68" s="44">
        <f t="shared" si="68"/>
        <v>19.426005805570806</v>
      </c>
      <c r="T68" s="44">
        <f t="shared" si="68"/>
        <v>23.564496324149875</v>
      </c>
      <c r="U68" s="44">
        <f t="shared" si="68"/>
        <v>31.601067123714191</v>
      </c>
      <c r="V68" s="44">
        <f t="shared" si="68"/>
        <v>42.569784213931513</v>
      </c>
      <c r="W68" s="44">
        <f t="shared" si="68"/>
        <v>46.89287545066297</v>
      </c>
      <c r="X68" s="44">
        <f t="shared" si="68"/>
        <v>44.686247694606408</v>
      </c>
      <c r="Y68" s="44">
        <f t="shared" si="68"/>
        <v>44.372759987565161</v>
      </c>
      <c r="Z68" s="44">
        <f t="shared" si="68"/>
        <v>43.269446109536894</v>
      </c>
      <c r="AA68" s="44">
        <f t="shared" si="68"/>
        <v>43.069953932328836</v>
      </c>
      <c r="AB68" s="44">
        <f t="shared" si="68"/>
        <v>44.401258870023469</v>
      </c>
      <c r="AC68" s="44">
        <f t="shared" si="68"/>
        <v>47.633846394578626</v>
      </c>
      <c r="AD68" s="44">
        <f t="shared" si="68"/>
        <v>50.968215642199134</v>
      </c>
      <c r="AE68" s="44">
        <f t="shared" si="68"/>
        <v>56.334148082203782</v>
      </c>
      <c r="AF68" s="44">
        <f t="shared" si="68"/>
        <v>60.051216608549971</v>
      </c>
      <c r="AG68" s="44">
        <f t="shared" si="68"/>
        <v>63.063955611284001</v>
      </c>
      <c r="AH68" s="44">
        <f t="shared" ref="AH68:BC68" si="69">(AH8*100)/$AP8</f>
        <v>60.975394653983258</v>
      </c>
      <c r="AI68" s="44">
        <f t="shared" si="69"/>
        <v>65.156849787661201</v>
      </c>
      <c r="AJ68" s="44">
        <f t="shared" si="69"/>
        <v>69.192518084309228</v>
      </c>
      <c r="AK68" s="44">
        <f t="shared" si="69"/>
        <v>76.90740163890932</v>
      </c>
      <c r="AL68" s="44">
        <f t="shared" si="69"/>
        <v>77.466390223306846</v>
      </c>
      <c r="AM68" s="44">
        <f t="shared" si="69"/>
        <v>82.661338679637538</v>
      </c>
      <c r="AN68" s="44">
        <f t="shared" si="69"/>
        <v>86.980776508572433</v>
      </c>
      <c r="AO68" s="44">
        <f t="shared" si="69"/>
        <v>90.759748739881289</v>
      </c>
      <c r="AP68" s="44">
        <f t="shared" si="69"/>
        <v>100</v>
      </c>
      <c r="AQ68" s="44">
        <f t="shared" si="69"/>
        <v>107.05617702375409</v>
      </c>
      <c r="AR68" s="44">
        <f t="shared" si="69"/>
        <v>114.06629458427186</v>
      </c>
      <c r="AS68" s="44">
        <f t="shared" si="69"/>
        <v>121.6705676424646</v>
      </c>
      <c r="AT68" s="44">
        <f t="shared" si="69"/>
        <v>128.2059960410088</v>
      </c>
      <c r="AU68" s="44">
        <f t="shared" si="69"/>
        <v>128.98214631276321</v>
      </c>
      <c r="AV68" s="44">
        <f t="shared" si="69"/>
        <v>131.08106772519162</v>
      </c>
      <c r="AW68" s="44">
        <f t="shared" si="69"/>
        <v>133.17375157238178</v>
      </c>
      <c r="AX68" s="44">
        <f t="shared" si="69"/>
        <v>137.78477090215313</v>
      </c>
      <c r="AY68" s="44">
        <f t="shared" si="69"/>
        <v>137.65166362966733</v>
      </c>
      <c r="AZ68" s="44">
        <f t="shared" si="69"/>
        <v>139.9826007978134</v>
      </c>
      <c r="BA68" s="44">
        <f t="shared" si="69"/>
        <v>140.86227180301481</v>
      </c>
      <c r="BB68" s="44">
        <f t="shared" si="69"/>
        <v>139.17636303354604</v>
      </c>
      <c r="BC68" s="44">
        <f t="shared" si="69"/>
        <v>139.13073550112344</v>
      </c>
      <c r="BD68" s="44">
        <f t="shared" ref="BD68:BE68" si="70">(BD8*100)/$AP8</f>
        <v>136.98414583037837</v>
      </c>
      <c r="BE68" s="44">
        <f t="shared" si="70"/>
        <v>133.70530179268732</v>
      </c>
      <c r="BF68" s="44">
        <f t="shared" ref="BF68:BG68" si="71">(BF8*100)/$AP8</f>
        <v>132.79700119362374</v>
      </c>
      <c r="BG68" s="44">
        <f t="shared" si="71"/>
        <v>131.39720762985701</v>
      </c>
      <c r="BH68" s="44">
        <f t="shared" ref="BH68:BI68" si="72">(BH8*100)/$AP8</f>
        <v>131.48595245227955</v>
      </c>
      <c r="BI68" s="44">
        <f t="shared" si="72"/>
        <v>131.23367434504101</v>
      </c>
    </row>
    <row r="69" spans="1:61" x14ac:dyDescent="0.3">
      <c r="A69" s="41" t="s">
        <v>3</v>
      </c>
      <c r="B69" s="44">
        <f t="shared" ref="B69:AG69" si="73">(B9*100)/$AP9</f>
        <v>15.231425986111736</v>
      </c>
      <c r="C69" s="44">
        <f t="shared" si="73"/>
        <v>15.029685244573836</v>
      </c>
      <c r="D69" s="44">
        <f t="shared" si="73"/>
        <v>15.096932158419802</v>
      </c>
      <c r="E69" s="44">
        <f t="shared" si="73"/>
        <v>11.902703750736324</v>
      </c>
      <c r="F69" s="44">
        <f t="shared" si="73"/>
        <v>12.945030915348822</v>
      </c>
      <c r="G69" s="44">
        <f t="shared" si="73"/>
        <v>13.583876596885515</v>
      </c>
      <c r="H69" s="44">
        <f t="shared" si="73"/>
        <v>14.289969192268176</v>
      </c>
      <c r="I69" s="44">
        <f t="shared" si="73"/>
        <v>16.408246978416162</v>
      </c>
      <c r="J69" s="44">
        <f t="shared" si="73"/>
        <v>16.710858090723015</v>
      </c>
      <c r="K69" s="44">
        <f t="shared" si="73"/>
        <v>16.609987719954063</v>
      </c>
      <c r="L69" s="44">
        <f t="shared" si="73"/>
        <v>15.130555615342772</v>
      </c>
      <c r="M69" s="44">
        <f t="shared" si="73"/>
        <v>15.433166727649629</v>
      </c>
      <c r="N69" s="44">
        <f t="shared" si="73"/>
        <v>16.475493892262133</v>
      </c>
      <c r="O69" s="44">
        <f t="shared" si="73"/>
        <v>19.837839584560523</v>
      </c>
      <c r="P69" s="44">
        <f t="shared" si="73"/>
        <v>23.301055647627873</v>
      </c>
      <c r="Q69" s="44">
        <f t="shared" si="73"/>
        <v>27.840222332230702</v>
      </c>
      <c r="R69" s="44">
        <f t="shared" si="73"/>
        <v>35.102889027595246</v>
      </c>
      <c r="S69" s="44">
        <f t="shared" si="73"/>
        <v>37.053049529128323</v>
      </c>
      <c r="T69" s="44">
        <f t="shared" si="73"/>
        <v>49.628222418324313</v>
      </c>
      <c r="U69" s="44">
        <f t="shared" si="73"/>
        <v>57.159876769072717</v>
      </c>
      <c r="V69" s="44">
        <f t="shared" si="73"/>
        <v>71.886950901339716</v>
      </c>
      <c r="W69" s="44">
        <f t="shared" si="73"/>
        <v>76.056259559789694</v>
      </c>
      <c r="X69" s="44">
        <f t="shared" si="73"/>
        <v>72.508725234277932</v>
      </c>
      <c r="Y69" s="44">
        <f t="shared" si="73"/>
        <v>72.508725234277932</v>
      </c>
      <c r="Z69" s="44">
        <f t="shared" si="73"/>
        <v>70.902746857188134</v>
      </c>
      <c r="AA69" s="44">
        <f t="shared" si="73"/>
        <v>72.316966622088117</v>
      </c>
      <c r="AB69" s="44">
        <f t="shared" si="73"/>
        <v>76.847263835072781</v>
      </c>
      <c r="AC69" s="44">
        <f t="shared" si="73"/>
        <v>85.260672944901373</v>
      </c>
      <c r="AD69" s="44">
        <f t="shared" si="73"/>
        <v>89.527302066125003</v>
      </c>
      <c r="AE69" s="44">
        <f t="shared" si="73"/>
        <v>96.334732798863826</v>
      </c>
      <c r="AF69" s="44">
        <f t="shared" si="73"/>
        <v>102.85452561331792</v>
      </c>
      <c r="AG69" s="44">
        <f t="shared" si="73"/>
        <v>107.21703404063645</v>
      </c>
      <c r="AH69" s="44">
        <f t="shared" ref="AH69:BC69" si="74">(AH9*100)/$AP9</f>
        <v>103.90919798036197</v>
      </c>
      <c r="AI69" s="44">
        <f t="shared" si="74"/>
        <v>103.79959847483795</v>
      </c>
      <c r="AJ69" s="44">
        <f t="shared" si="74"/>
        <v>105.13620076279673</v>
      </c>
      <c r="AK69" s="44">
        <f t="shared" si="74"/>
        <v>110.76273459074859</v>
      </c>
      <c r="AL69" s="44">
        <f t="shared" si="74"/>
        <v>115.5132869294202</v>
      </c>
      <c r="AM69" s="44">
        <f t="shared" si="74"/>
        <v>112.92005882701147</v>
      </c>
      <c r="AN69" s="44">
        <f t="shared" si="74"/>
        <v>113.18327531881711</v>
      </c>
      <c r="AO69" s="44">
        <f t="shared" si="74"/>
        <v>107.40816093815067</v>
      </c>
      <c r="AP69" s="44">
        <f t="shared" si="74"/>
        <v>100</v>
      </c>
      <c r="AQ69" s="44">
        <f t="shared" si="74"/>
        <v>102.62965098207778</v>
      </c>
      <c r="AR69" s="44">
        <f t="shared" si="74"/>
        <v>106.8270773507014</v>
      </c>
      <c r="AS69" s="44">
        <f t="shared" si="74"/>
        <v>112.85866672252521</v>
      </c>
      <c r="AT69" s="44">
        <f t="shared" si="74"/>
        <v>112.7555957956569</v>
      </c>
      <c r="AU69" s="44">
        <f t="shared" si="74"/>
        <v>114.02196740514312</v>
      </c>
      <c r="AV69" s="44">
        <f t="shared" si="74"/>
        <v>116.76034051867997</v>
      </c>
      <c r="AW69" s="44">
        <f t="shared" si="74"/>
        <v>121.23150361601117</v>
      </c>
      <c r="AX69" s="44">
        <f t="shared" si="74"/>
        <v>119.50233247272436</v>
      </c>
      <c r="AY69" s="44">
        <f t="shared" si="74"/>
        <v>117.86602733875797</v>
      </c>
      <c r="AZ69" s="44">
        <f t="shared" si="74"/>
        <v>115.6478025978879</v>
      </c>
      <c r="BA69" s="44">
        <f t="shared" si="74"/>
        <v>115.13296167380443</v>
      </c>
      <c r="BB69" s="44">
        <f t="shared" si="74"/>
        <v>112.20064333644</v>
      </c>
      <c r="BC69" s="44">
        <f t="shared" si="74"/>
        <v>108.95456245106621</v>
      </c>
      <c r="BD69" s="44">
        <f t="shared" ref="BD69:BE69" si="75">(BD9*100)/$AP9</f>
        <v>113.27347542543237</v>
      </c>
      <c r="BE69" s="44">
        <f t="shared" si="75"/>
        <v>113.27347542543237</v>
      </c>
      <c r="BF69" s="44">
        <f t="shared" ref="BF69:BG69" si="76">(BF9*100)/$AP9</f>
        <v>113.38702734113777</v>
      </c>
      <c r="BG69" s="44">
        <f t="shared" si="76"/>
        <v>113.38702734113777</v>
      </c>
      <c r="BH69" s="44">
        <f t="shared" ref="BH69:BI69" si="77">(BH9*100)/$AP9</f>
        <v>114.19432561142015</v>
      </c>
      <c r="BI69" s="44">
        <f t="shared" si="77"/>
        <v>114.23532710849724</v>
      </c>
    </row>
    <row r="70" spans="1:61" x14ac:dyDescent="0.3">
      <c r="A70" s="41" t="s">
        <v>4</v>
      </c>
      <c r="B70" s="44">
        <f t="shared" ref="B70:AG70" si="78">(B10*100)/$AP10</f>
        <v>4.3115805997216672</v>
      </c>
      <c r="C70" s="44">
        <f t="shared" si="78"/>
        <v>4.184572799109711</v>
      </c>
      <c r="D70" s="44">
        <f t="shared" si="78"/>
        <v>4.2113112834490707</v>
      </c>
      <c r="E70" s="44">
        <f t="shared" si="78"/>
        <v>5.1605274774963217</v>
      </c>
      <c r="F70" s="44">
        <f t="shared" si="78"/>
        <v>6.3838131360220043</v>
      </c>
      <c r="G70" s="44">
        <f t="shared" si="78"/>
        <v>6.8717904752153078</v>
      </c>
      <c r="H70" s="44">
        <f t="shared" si="78"/>
        <v>7.3798216776631298</v>
      </c>
      <c r="I70" s="44">
        <f t="shared" si="78"/>
        <v>6.9720597914879034</v>
      </c>
      <c r="J70" s="44">
        <f t="shared" si="78"/>
        <v>8.5563149885949326</v>
      </c>
      <c r="K70" s="44">
        <f t="shared" si="78"/>
        <v>8.6097919572736537</v>
      </c>
      <c r="L70" s="44">
        <f t="shared" si="78"/>
        <v>8.382514840389101</v>
      </c>
      <c r="M70" s="44">
        <f t="shared" si="78"/>
        <v>8.4560456723223396</v>
      </c>
      <c r="N70" s="44">
        <f t="shared" si="78"/>
        <v>9.6525928465086608</v>
      </c>
      <c r="O70" s="44">
        <f t="shared" si="78"/>
        <v>12.3464951436991</v>
      </c>
      <c r="P70" s="44">
        <f t="shared" si="78"/>
        <v>15.748967275882555</v>
      </c>
      <c r="Q70" s="44">
        <f t="shared" si="78"/>
        <v>18.884054564672415</v>
      </c>
      <c r="R70" s="44">
        <f t="shared" si="78"/>
        <v>23.516496976466385</v>
      </c>
      <c r="S70" s="44">
        <f t="shared" si="78"/>
        <v>28.155624009345196</v>
      </c>
      <c r="T70" s="44">
        <f t="shared" si="78"/>
        <v>35.368330159887336</v>
      </c>
      <c r="U70" s="44">
        <f t="shared" si="78"/>
        <v>45.094453838329237</v>
      </c>
      <c r="V70" s="44">
        <f t="shared" si="78"/>
        <v>55.48235500417028</v>
      </c>
      <c r="W70" s="44">
        <f t="shared" si="78"/>
        <v>58.336688207396875</v>
      </c>
      <c r="X70" s="44">
        <f t="shared" si="78"/>
        <v>51.921170371579073</v>
      </c>
      <c r="Y70" s="44">
        <f t="shared" si="78"/>
        <v>50.195861552956153</v>
      </c>
      <c r="Z70" s="44">
        <f t="shared" si="78"/>
        <v>50.155385099733316</v>
      </c>
      <c r="AA70" s="44">
        <f t="shared" si="78"/>
        <v>50.782770124687111</v>
      </c>
      <c r="AB70" s="44">
        <f t="shared" si="78"/>
        <v>50.418482045681692</v>
      </c>
      <c r="AC70" s="44">
        <f t="shared" si="78"/>
        <v>54.440829584699955</v>
      </c>
      <c r="AD70" s="44">
        <f t="shared" si="78"/>
        <v>57.714362739095947</v>
      </c>
      <c r="AE70" s="44">
        <f t="shared" si="78"/>
        <v>65.126613235525809</v>
      </c>
      <c r="AF70" s="44">
        <f t="shared" si="78"/>
        <v>69.751048016233597</v>
      </c>
      <c r="AG70" s="44">
        <f t="shared" si="78"/>
        <v>71.648381761053528</v>
      </c>
      <c r="AH70" s="44">
        <f t="shared" ref="AH70:BC70" si="79">(AH10*100)/$AP10</f>
        <v>66.851922054148744</v>
      </c>
      <c r="AI70" s="44">
        <f t="shared" si="79"/>
        <v>71.234175674019085</v>
      </c>
      <c r="AJ70" s="44">
        <f t="shared" si="79"/>
        <v>74.098102118448296</v>
      </c>
      <c r="AK70" s="44">
        <f t="shared" si="79"/>
        <v>76.0270329312591</v>
      </c>
      <c r="AL70" s="44">
        <f t="shared" si="79"/>
        <v>79.245048091114313</v>
      </c>
      <c r="AM70" s="44">
        <f t="shared" si="79"/>
        <v>84.596800848044325</v>
      </c>
      <c r="AN70" s="44">
        <f t="shared" si="79"/>
        <v>90.107929384151547</v>
      </c>
      <c r="AO70" s="44">
        <f t="shared" si="79"/>
        <v>94.507199901098048</v>
      </c>
      <c r="AP70" s="44">
        <f t="shared" si="79"/>
        <v>99.999999999999986</v>
      </c>
      <c r="AQ70" s="44">
        <f t="shared" si="79"/>
        <v>113.26777858096501</v>
      </c>
      <c r="AR70" s="44">
        <f t="shared" si="79"/>
        <v>124.57567898919832</v>
      </c>
      <c r="AS70" s="44">
        <f t="shared" si="79"/>
        <v>128.32869847268822</v>
      </c>
      <c r="AT70" s="44">
        <f t="shared" si="79"/>
        <v>132.05032645579902</v>
      </c>
      <c r="AU70" s="44">
        <f t="shared" si="79"/>
        <v>130.22938319681791</v>
      </c>
      <c r="AV70" s="44">
        <f t="shared" si="79"/>
        <v>128.66334141512985</v>
      </c>
      <c r="AW70" s="44">
        <f t="shared" si="79"/>
        <v>133.34866487886489</v>
      </c>
      <c r="AX70" s="44">
        <f t="shared" si="79"/>
        <v>133.74174692664567</v>
      </c>
      <c r="AY70" s="44">
        <f t="shared" si="79"/>
        <v>133.57695208209716</v>
      </c>
      <c r="AZ70" s="44">
        <f t="shared" si="79"/>
        <v>138.47183066811331</v>
      </c>
      <c r="BA70" s="44">
        <f t="shared" si="79"/>
        <v>137.94718788484428</v>
      </c>
      <c r="BB70" s="44">
        <f t="shared" si="79"/>
        <v>135.92429575176001</v>
      </c>
      <c r="BC70" s="44">
        <f t="shared" si="79"/>
        <v>132.48583629285542</v>
      </c>
      <c r="BD70" s="44">
        <f t="shared" ref="BD70:BE70" si="80">(BD10*100)/$AP10</f>
        <v>128.69971183425722</v>
      </c>
      <c r="BE70" s="44">
        <f t="shared" si="80"/>
        <v>124.27393649696192</v>
      </c>
      <c r="BF70" s="44">
        <f t="shared" ref="BF70:BG70" si="81">(BF10*100)/$AP10</f>
        <v>122.35228996341354</v>
      </c>
      <c r="BG70" s="44">
        <f t="shared" si="81"/>
        <v>122.48472544662279</v>
      </c>
      <c r="BH70" s="44">
        <f t="shared" ref="BH70:BI70" si="82">(BH10*100)/$AP10</f>
        <v>121.26928150032177</v>
      </c>
      <c r="BI70" s="44">
        <f t="shared" si="82"/>
        <v>117.89845269621242</v>
      </c>
    </row>
    <row r="71" spans="1:61" x14ac:dyDescent="0.3">
      <c r="A71" s="41" t="s">
        <v>5</v>
      </c>
      <c r="B71" s="44">
        <f t="shared" ref="B71:AG71" si="83">(B11*100)/$AP11</f>
        <v>6.1601044129445386</v>
      </c>
      <c r="C71" s="44">
        <f t="shared" si="83"/>
        <v>5.9455106116739298</v>
      </c>
      <c r="D71" s="44">
        <f t="shared" si="83"/>
        <v>5.9455106116739298</v>
      </c>
      <c r="E71" s="44">
        <f t="shared" si="83"/>
        <v>5.88239478777081</v>
      </c>
      <c r="F71" s="44">
        <f t="shared" si="83"/>
        <v>6.1853507425057863</v>
      </c>
      <c r="G71" s="44">
        <f t="shared" si="83"/>
        <v>6.4251908733376437</v>
      </c>
      <c r="H71" s="44">
        <f t="shared" si="83"/>
        <v>7.106841771491343</v>
      </c>
      <c r="I71" s="44">
        <f t="shared" si="83"/>
        <v>7.2078270897363366</v>
      </c>
      <c r="J71" s="44">
        <f t="shared" si="83"/>
        <v>8.0914486243800194</v>
      </c>
      <c r="K71" s="44">
        <f t="shared" si="83"/>
        <v>8.1419412835025184</v>
      </c>
      <c r="L71" s="44">
        <f t="shared" si="83"/>
        <v>8.1040717891606437</v>
      </c>
      <c r="M71" s="44">
        <f t="shared" si="83"/>
        <v>8.1040717891606437</v>
      </c>
      <c r="N71" s="44">
        <f t="shared" si="83"/>
        <v>9.7072137162999006</v>
      </c>
      <c r="O71" s="44">
        <f t="shared" si="83"/>
        <v>12.143484518960348</v>
      </c>
      <c r="P71" s="44">
        <f t="shared" si="83"/>
        <v>16.119781424856921</v>
      </c>
      <c r="Q71" s="44">
        <f t="shared" si="83"/>
        <v>19.098848313084197</v>
      </c>
      <c r="R71" s="44">
        <f t="shared" si="83"/>
        <v>22.784812429026424</v>
      </c>
      <c r="S71" s="44">
        <f t="shared" si="83"/>
        <v>27.884571000398541</v>
      </c>
      <c r="T71" s="44">
        <f t="shared" si="83"/>
        <v>35.837164812191688</v>
      </c>
      <c r="U71" s="44">
        <f t="shared" si="83"/>
        <v>44.610264334725414</v>
      </c>
      <c r="V71" s="44">
        <f t="shared" si="83"/>
        <v>55.302084903913993</v>
      </c>
      <c r="W71" s="44">
        <f t="shared" si="83"/>
        <v>58.268528627360645</v>
      </c>
      <c r="X71" s="44">
        <f t="shared" si="83"/>
        <v>57.571229866620556</v>
      </c>
      <c r="Y71" s="44">
        <f t="shared" si="83"/>
        <v>57.21857302210833</v>
      </c>
      <c r="Z71" s="44">
        <f t="shared" si="83"/>
        <v>57.947931495985891</v>
      </c>
      <c r="AA71" s="44">
        <f t="shared" si="83"/>
        <v>58.861633320403932</v>
      </c>
      <c r="AB71" s="44">
        <f t="shared" si="83"/>
        <v>59.438708156878491</v>
      </c>
      <c r="AC71" s="44">
        <f t="shared" si="83"/>
        <v>63.237784163669247</v>
      </c>
      <c r="AD71" s="44">
        <f t="shared" si="83"/>
        <v>66.395665907710523</v>
      </c>
      <c r="AE71" s="44">
        <f t="shared" si="83"/>
        <v>69.513473010329974</v>
      </c>
      <c r="AF71" s="44">
        <f t="shared" si="83"/>
        <v>72.575175614958795</v>
      </c>
      <c r="AG71" s="44">
        <f t="shared" si="83"/>
        <v>74.538833044629186</v>
      </c>
      <c r="AH71" s="44">
        <f t="shared" ref="AH71:BC71" si="84">(AH11*100)/$AP11</f>
        <v>72.350757622996511</v>
      </c>
      <c r="AI71" s="44">
        <f t="shared" si="84"/>
        <v>72.40037441035139</v>
      </c>
      <c r="AJ71" s="44">
        <f t="shared" si="84"/>
        <v>76.992113182104305</v>
      </c>
      <c r="AK71" s="44">
        <f t="shared" si="84"/>
        <v>77.666028305655601</v>
      </c>
      <c r="AL71" s="44">
        <f t="shared" si="84"/>
        <v>80.67176303531997</v>
      </c>
      <c r="AM71" s="44">
        <f t="shared" si="84"/>
        <v>85.594016950248886</v>
      </c>
      <c r="AN71" s="44">
        <f t="shared" si="84"/>
        <v>89.967621564948246</v>
      </c>
      <c r="AO71" s="44">
        <f t="shared" si="84"/>
        <v>94.032393256534988</v>
      </c>
      <c r="AP71" s="44">
        <f t="shared" si="84"/>
        <v>100</v>
      </c>
      <c r="AQ71" s="44">
        <f t="shared" si="84"/>
        <v>109.28783762749352</v>
      </c>
      <c r="AR71" s="44">
        <f t="shared" si="84"/>
        <v>119.67744282488906</v>
      </c>
      <c r="AS71" s="44">
        <f t="shared" si="84"/>
        <v>130.42866368629214</v>
      </c>
      <c r="AT71" s="44">
        <f t="shared" si="84"/>
        <v>136.4395199734484</v>
      </c>
      <c r="AU71" s="44">
        <f t="shared" si="84"/>
        <v>138.35129672101456</v>
      </c>
      <c r="AV71" s="44">
        <f t="shared" si="84"/>
        <v>137.59212081446688</v>
      </c>
      <c r="AW71" s="44">
        <f t="shared" si="84"/>
        <v>142.34480154861302</v>
      </c>
      <c r="AX71" s="44">
        <f t="shared" si="84"/>
        <v>142.53859589425113</v>
      </c>
      <c r="AY71" s="44">
        <f t="shared" si="84"/>
        <v>143.70426210479712</v>
      </c>
      <c r="AZ71" s="44">
        <f t="shared" si="84"/>
        <v>144.4319223064827</v>
      </c>
      <c r="BA71" s="44">
        <f t="shared" si="84"/>
        <v>146.47102252897926</v>
      </c>
      <c r="BB71" s="44">
        <f t="shared" si="84"/>
        <v>151.30835967226122</v>
      </c>
      <c r="BC71" s="44">
        <f t="shared" si="84"/>
        <v>152.95277904674398</v>
      </c>
      <c r="BD71" s="44">
        <f t="shared" ref="BD71:BE71" si="85">(BD11*100)/$AP11</f>
        <v>145.49569654752904</v>
      </c>
      <c r="BE71" s="44">
        <f t="shared" si="85"/>
        <v>148.15907219379946</v>
      </c>
      <c r="BF71" s="44">
        <f t="shared" ref="BF71:BG71" si="86">(BF11*100)/$AP11</f>
        <v>153.78830234764865</v>
      </c>
      <c r="BG71" s="44">
        <f t="shared" si="86"/>
        <v>157.51170036255866</v>
      </c>
      <c r="BH71" s="44">
        <f t="shared" ref="BH71:BI71" si="87">(BH11*100)/$AP11</f>
        <v>157.81714365183933</v>
      </c>
      <c r="BI71" s="44">
        <f t="shared" si="87"/>
        <v>150.73007465270257</v>
      </c>
    </row>
    <row r="72" spans="1:61" x14ac:dyDescent="0.3">
      <c r="A72" s="41" t="s">
        <v>6</v>
      </c>
      <c r="B72" s="44">
        <f t="shared" ref="B72:AG72" si="88">(B12*100)/$AP12</f>
        <v>4.9165552959798653</v>
      </c>
      <c r="C72" s="44">
        <f t="shared" si="88"/>
        <v>4.84284382227702</v>
      </c>
      <c r="D72" s="44">
        <f t="shared" si="88"/>
        <v>4.8207303801661672</v>
      </c>
      <c r="E72" s="44">
        <f t="shared" si="88"/>
        <v>6.2949598542231007</v>
      </c>
      <c r="F72" s="44">
        <f t="shared" si="88"/>
        <v>6.3170732963339544</v>
      </c>
      <c r="G72" s="44">
        <f t="shared" si="88"/>
        <v>6.589805749034487</v>
      </c>
      <c r="H72" s="44">
        <f t="shared" si="88"/>
        <v>6.6192903385156283</v>
      </c>
      <c r="I72" s="44">
        <f t="shared" si="88"/>
        <v>6.1843926436688319</v>
      </c>
      <c r="J72" s="44">
        <f t="shared" si="88"/>
        <v>6.6561460753670527</v>
      </c>
      <c r="K72" s="44">
        <f t="shared" si="88"/>
        <v>6.7372286964401829</v>
      </c>
      <c r="L72" s="44">
        <f t="shared" si="88"/>
        <v>6.8772804964755903</v>
      </c>
      <c r="M72" s="44">
        <f t="shared" si="88"/>
        <v>6.9215073806972978</v>
      </c>
      <c r="N72" s="44">
        <f t="shared" si="88"/>
        <v>7.2016109807681135</v>
      </c>
      <c r="O72" s="44">
        <f t="shared" si="88"/>
        <v>7.9829526020182886</v>
      </c>
      <c r="P72" s="44">
        <f t="shared" si="88"/>
        <v>9.3908417497426591</v>
      </c>
      <c r="Q72" s="44">
        <f t="shared" si="88"/>
        <v>11.528474487125211</v>
      </c>
      <c r="R72" s="44">
        <f t="shared" si="88"/>
        <v>12.567806266335348</v>
      </c>
      <c r="S72" s="44">
        <f t="shared" si="88"/>
        <v>16.164926183034261</v>
      </c>
      <c r="T72" s="44">
        <f t="shared" si="88"/>
        <v>19.850499868176595</v>
      </c>
      <c r="U72" s="44">
        <f t="shared" si="88"/>
        <v>23.668754205984051</v>
      </c>
      <c r="V72" s="44">
        <f t="shared" si="88"/>
        <v>31.585366481669777</v>
      </c>
      <c r="W72" s="44">
        <f t="shared" si="88"/>
        <v>36.273416209170811</v>
      </c>
      <c r="X72" s="44">
        <f t="shared" si="88"/>
        <v>39.672539598944972</v>
      </c>
      <c r="Y72" s="44">
        <f t="shared" si="88"/>
        <v>41.006831373616528</v>
      </c>
      <c r="Z72" s="44">
        <f t="shared" si="88"/>
        <v>41.483795401666548</v>
      </c>
      <c r="AA72" s="44">
        <f t="shared" si="88"/>
        <v>43.584852132823585</v>
      </c>
      <c r="AB72" s="44">
        <f t="shared" si="88"/>
        <v>44.864806233413503</v>
      </c>
      <c r="AC72" s="44">
        <f t="shared" si="88"/>
        <v>47.587727456838266</v>
      </c>
      <c r="AD72" s="44">
        <f t="shared" si="88"/>
        <v>52.345292698653601</v>
      </c>
      <c r="AE72" s="44">
        <f t="shared" si="88"/>
        <v>56.311942906613865</v>
      </c>
      <c r="AF72" s="44">
        <f t="shared" si="88"/>
        <v>64.631644560448322</v>
      </c>
      <c r="AG72" s="44">
        <f t="shared" si="88"/>
        <v>67.656441750993338</v>
      </c>
      <c r="AH72" s="44">
        <f t="shared" ref="AH72:BC72" si="89">(AH12*100)/$AP12</f>
        <v>70.234462510200387</v>
      </c>
      <c r="AI72" s="44">
        <f t="shared" si="89"/>
        <v>73.496914496434016</v>
      </c>
      <c r="AJ72" s="44">
        <f t="shared" si="89"/>
        <v>76.118717871016543</v>
      </c>
      <c r="AK72" s="44">
        <f t="shared" si="89"/>
        <v>79.566089003882993</v>
      </c>
      <c r="AL72" s="44">
        <f t="shared" si="89"/>
        <v>81.919279055904752</v>
      </c>
      <c r="AM72" s="44">
        <f t="shared" si="89"/>
        <v>85.675455515416246</v>
      </c>
      <c r="AN72" s="44">
        <f t="shared" si="89"/>
        <v>91.701085958362412</v>
      </c>
      <c r="AO72" s="44">
        <f t="shared" si="89"/>
        <v>96.574577996960187</v>
      </c>
      <c r="AP72" s="44">
        <f t="shared" si="89"/>
        <v>100</v>
      </c>
      <c r="AQ72" s="44">
        <f t="shared" si="89"/>
        <v>103.74824329382373</v>
      </c>
      <c r="AR72" s="44">
        <f t="shared" si="89"/>
        <v>105.92815159460581</v>
      </c>
      <c r="AS72" s="44">
        <f t="shared" si="89"/>
        <v>111.97726123413246</v>
      </c>
      <c r="AT72" s="44">
        <f t="shared" si="89"/>
        <v>113.1025242452516</v>
      </c>
      <c r="AU72" s="44">
        <f t="shared" si="89"/>
        <v>116.40289181565234</v>
      </c>
      <c r="AV72" s="44">
        <f t="shared" si="89"/>
        <v>120.95893391210146</v>
      </c>
      <c r="AW72" s="44">
        <f t="shared" si="89"/>
        <v>125.84802975952424</v>
      </c>
      <c r="AX72" s="44">
        <f t="shared" si="89"/>
        <v>131.09579874895556</v>
      </c>
      <c r="AY72" s="44">
        <f t="shared" si="89"/>
        <v>135.2722980141678</v>
      </c>
      <c r="AZ72" s="44">
        <f t="shared" si="89"/>
        <v>140.72333795345014</v>
      </c>
      <c r="BA72" s="44">
        <f t="shared" si="89"/>
        <v>145.62974341251913</v>
      </c>
      <c r="BB72" s="44">
        <f t="shared" si="89"/>
        <v>150.04947373442465</v>
      </c>
      <c r="BC72" s="44">
        <f t="shared" si="89"/>
        <v>154.02814915976069</v>
      </c>
      <c r="BD72" s="44">
        <f t="shared" ref="BD72:BE72" si="90">(BD12*100)/$AP12</f>
        <v>154.16684132420289</v>
      </c>
      <c r="BE72" s="44">
        <f t="shared" si="90"/>
        <v>156.79878846584964</v>
      </c>
      <c r="BF72" s="44">
        <f t="shared" ref="BF72:BG72" si="91">(BF12*100)/$AP12</f>
        <v>159.0242469620018</v>
      </c>
      <c r="BG72" s="44">
        <f t="shared" si="91"/>
        <v>159.61426062381278</v>
      </c>
      <c r="BH72" s="44">
        <f t="shared" ref="BH72:BI72" si="92">(BH12*100)/$AP12</f>
        <v>160.74703726160195</v>
      </c>
      <c r="BI72" s="44">
        <f t="shared" si="92"/>
        <v>161.58092592167742</v>
      </c>
    </row>
    <row r="73" spans="1:61" x14ac:dyDescent="0.3">
      <c r="A73" s="41" t="s">
        <v>7</v>
      </c>
      <c r="B73" s="44">
        <f t="shared" ref="B73:AG73" si="93">(B13*100)/$AP13</f>
        <v>4.6323012281594664</v>
      </c>
      <c r="C73" s="44">
        <f t="shared" si="93"/>
        <v>4.5402687534278225</v>
      </c>
      <c r="D73" s="44">
        <f t="shared" si="93"/>
        <v>4.5402687534278225</v>
      </c>
      <c r="E73" s="44">
        <f t="shared" si="93"/>
        <v>5.9054171286138919</v>
      </c>
      <c r="F73" s="44">
        <f t="shared" si="93"/>
        <v>6.6800237909385736</v>
      </c>
      <c r="G73" s="44">
        <f t="shared" si="93"/>
        <v>7.922462199815782</v>
      </c>
      <c r="H73" s="44">
        <f t="shared" si="93"/>
        <v>8.850456320026538</v>
      </c>
      <c r="I73" s="44">
        <f t="shared" si="93"/>
        <v>7.9531396913929964</v>
      </c>
      <c r="J73" s="44">
        <f t="shared" si="93"/>
        <v>9.6940873383999495</v>
      </c>
      <c r="K73" s="44">
        <f t="shared" si="93"/>
        <v>9.7094260841885589</v>
      </c>
      <c r="L73" s="44">
        <f t="shared" si="93"/>
        <v>8.9194806760752705</v>
      </c>
      <c r="M73" s="44">
        <f t="shared" si="93"/>
        <v>8.781431963977802</v>
      </c>
      <c r="N73" s="44">
        <f t="shared" si="93"/>
        <v>10.223274068106909</v>
      </c>
      <c r="O73" s="44">
        <f t="shared" si="93"/>
        <v>12.800183360592973</v>
      </c>
      <c r="P73" s="44">
        <f t="shared" si="93"/>
        <v>15.96763436594043</v>
      </c>
      <c r="Q73" s="44">
        <f t="shared" si="93"/>
        <v>18.498527421060665</v>
      </c>
      <c r="R73" s="44">
        <f t="shared" si="93"/>
        <v>22.425246342944188</v>
      </c>
      <c r="S73" s="44">
        <f t="shared" si="93"/>
        <v>26.65874018059986</v>
      </c>
      <c r="T73" s="44">
        <f t="shared" si="93"/>
        <v>33.944644430188433</v>
      </c>
      <c r="U73" s="44">
        <f t="shared" si="93"/>
        <v>44.229273481449773</v>
      </c>
      <c r="V73" s="44">
        <f t="shared" si="93"/>
        <v>56.492600739441492</v>
      </c>
      <c r="W73" s="44">
        <f t="shared" si="93"/>
        <v>56.63064945153895</v>
      </c>
      <c r="X73" s="44">
        <f t="shared" si="93"/>
        <v>49.111908756756918</v>
      </c>
      <c r="Y73" s="44">
        <f t="shared" si="93"/>
        <v>48.88445105506603</v>
      </c>
      <c r="Z73" s="44">
        <f t="shared" si="93"/>
        <v>47.77875389406865</v>
      </c>
      <c r="AA73" s="44">
        <f t="shared" si="93"/>
        <v>47.216427909332864</v>
      </c>
      <c r="AB73" s="44">
        <f t="shared" si="93"/>
        <v>47.184836561875798</v>
      </c>
      <c r="AC73" s="44">
        <f t="shared" si="93"/>
        <v>49.434140500818991</v>
      </c>
      <c r="AD73" s="44">
        <f t="shared" si="93"/>
        <v>53.395695471935234</v>
      </c>
      <c r="AE73" s="44">
        <f t="shared" si="93"/>
        <v>57.837438924398917</v>
      </c>
      <c r="AF73" s="44">
        <f t="shared" si="93"/>
        <v>63.226922800574599</v>
      </c>
      <c r="AG73" s="44">
        <f t="shared" si="93"/>
        <v>65.469908470026382</v>
      </c>
      <c r="AH73" s="44">
        <f t="shared" ref="AH73:BC73" si="94">(AH13*100)/$AP13</f>
        <v>62.070679483645961</v>
      </c>
      <c r="AI73" s="44">
        <f t="shared" si="94"/>
        <v>62.867407271444904</v>
      </c>
      <c r="AJ73" s="44">
        <f t="shared" si="94"/>
        <v>66.209789632231789</v>
      </c>
      <c r="AK73" s="44">
        <f t="shared" si="94"/>
        <v>70.627186529989302</v>
      </c>
      <c r="AL73" s="44">
        <f t="shared" si="94"/>
        <v>74.962329340533287</v>
      </c>
      <c r="AM73" s="44">
        <f t="shared" si="94"/>
        <v>78.813331924945231</v>
      </c>
      <c r="AN73" s="44">
        <f t="shared" si="94"/>
        <v>85.626101638452596</v>
      </c>
      <c r="AO73" s="44">
        <f t="shared" si="94"/>
        <v>91.774037831266696</v>
      </c>
      <c r="AP73" s="44">
        <f t="shared" si="94"/>
        <v>100</v>
      </c>
      <c r="AQ73" s="44">
        <f t="shared" si="94"/>
        <v>106.79854397976854</v>
      </c>
      <c r="AR73" s="44">
        <f t="shared" si="94"/>
        <v>114.63487746549345</v>
      </c>
      <c r="AS73" s="44">
        <f t="shared" si="94"/>
        <v>124.73261479021008</v>
      </c>
      <c r="AT73" s="44">
        <f t="shared" si="94"/>
        <v>131.29280351405399</v>
      </c>
      <c r="AU73" s="44">
        <f t="shared" si="94"/>
        <v>129.26929471280314</v>
      </c>
      <c r="AV73" s="44">
        <f t="shared" si="94"/>
        <v>130.55736324125434</v>
      </c>
      <c r="AW73" s="44">
        <f t="shared" si="94"/>
        <v>132.20287917320772</v>
      </c>
      <c r="AX73" s="44">
        <f t="shared" si="94"/>
        <v>135.43392068553891</v>
      </c>
      <c r="AY73" s="44">
        <f t="shared" si="94"/>
        <v>138.78973643352759</v>
      </c>
      <c r="AZ73" s="44">
        <f t="shared" si="94"/>
        <v>140.4264772657738</v>
      </c>
      <c r="BA73" s="44">
        <f t="shared" si="94"/>
        <v>143.6818352815539</v>
      </c>
      <c r="BB73" s="44">
        <f t="shared" si="94"/>
        <v>147.68520754845724</v>
      </c>
      <c r="BC73" s="44">
        <f t="shared" si="94"/>
        <v>150.17764782827138</v>
      </c>
      <c r="BD73" s="44">
        <f t="shared" ref="BD73:BE73" si="95">(BD13*100)/$AP13</f>
        <v>149.74314257408071</v>
      </c>
      <c r="BE73" s="44">
        <f t="shared" si="95"/>
        <v>149.91941938591364</v>
      </c>
      <c r="BF73" s="44">
        <f t="shared" ref="BF73:BG73" si="96">(BF13*100)/$AP13</f>
        <v>150.05154543602819</v>
      </c>
      <c r="BG73" s="44">
        <f t="shared" si="96"/>
        <v>150.39345679664913</v>
      </c>
      <c r="BH73" s="44">
        <f t="shared" ref="BH73:BI73" si="97">(BH13*100)/$AP13</f>
        <v>151.2416000633182</v>
      </c>
      <c r="BI73" s="44">
        <f t="shared" si="97"/>
        <v>150.52690457816939</v>
      </c>
    </row>
    <row r="74" spans="1:61" x14ac:dyDescent="0.3">
      <c r="A74" s="41" t="s">
        <v>8</v>
      </c>
      <c r="B74" s="44">
        <f t="shared" ref="B74:AG74" si="98">(B14*100)/$AP14</f>
        <v>4.3341449603209465</v>
      </c>
      <c r="C74" s="44">
        <f t="shared" si="98"/>
        <v>4.2106650469214886</v>
      </c>
      <c r="D74" s="44">
        <f t="shared" si="98"/>
        <v>4.8774565792785571</v>
      </c>
      <c r="E74" s="44">
        <f t="shared" si="98"/>
        <v>5.235548328136983</v>
      </c>
      <c r="F74" s="44">
        <f t="shared" si="98"/>
        <v>5.5195521289557341</v>
      </c>
      <c r="G74" s="44">
        <f t="shared" si="98"/>
        <v>5.47016016359595</v>
      </c>
      <c r="H74" s="44">
        <f t="shared" si="98"/>
        <v>5.5195521289557332</v>
      </c>
      <c r="I74" s="44">
        <f t="shared" si="98"/>
        <v>5.309636276176656</v>
      </c>
      <c r="J74" s="44">
        <f t="shared" si="98"/>
        <v>6.0134717825535615</v>
      </c>
      <c r="K74" s="44">
        <f t="shared" si="98"/>
        <v>6.2233876353326405</v>
      </c>
      <c r="L74" s="44">
        <f t="shared" si="98"/>
        <v>6.1369516959530204</v>
      </c>
      <c r="M74" s="44">
        <f t="shared" si="98"/>
        <v>6.2604316093524757</v>
      </c>
      <c r="N74" s="44">
        <f t="shared" si="98"/>
        <v>7.3347068559277515</v>
      </c>
      <c r="O74" s="44">
        <f t="shared" si="98"/>
        <v>9.5573452971179798</v>
      </c>
      <c r="P74" s="44">
        <f t="shared" si="98"/>
        <v>13.558094491260389</v>
      </c>
      <c r="Q74" s="44">
        <f t="shared" si="98"/>
        <v>14.89167755597453</v>
      </c>
      <c r="R74" s="44">
        <f t="shared" si="98"/>
        <v>16.805616213666113</v>
      </c>
      <c r="S74" s="44">
        <f t="shared" si="98"/>
        <v>19.287562472995202</v>
      </c>
      <c r="T74" s="44">
        <f t="shared" si="98"/>
        <v>21.967076593763419</v>
      </c>
      <c r="U74" s="44">
        <f t="shared" si="98"/>
        <v>27.252016887260176</v>
      </c>
      <c r="V74" s="44">
        <f t="shared" si="98"/>
        <v>36.475966418199626</v>
      </c>
      <c r="W74" s="44">
        <f t="shared" si="98"/>
        <v>41.501598893557521</v>
      </c>
      <c r="X74" s="44">
        <f t="shared" si="98"/>
        <v>42.302567165558912</v>
      </c>
      <c r="Y74" s="44">
        <f t="shared" si="98"/>
        <v>41.844871010129559</v>
      </c>
      <c r="Z74" s="44">
        <f t="shared" si="98"/>
        <v>42.98911139870296</v>
      </c>
      <c r="AA74" s="44">
        <f t="shared" si="98"/>
        <v>42.691608897673873</v>
      </c>
      <c r="AB74" s="44">
        <f t="shared" si="98"/>
        <v>41.982179856758371</v>
      </c>
      <c r="AC74" s="44">
        <f t="shared" si="98"/>
        <v>43.973158132876087</v>
      </c>
      <c r="AD74" s="44">
        <f t="shared" si="98"/>
        <v>47.028279970367095</v>
      </c>
      <c r="AE74" s="44">
        <f t="shared" si="98"/>
        <v>51.925628833461275</v>
      </c>
      <c r="AF74" s="44">
        <f t="shared" si="98"/>
        <v>57.440867506385096</v>
      </c>
      <c r="AG74" s="44">
        <f t="shared" si="98"/>
        <v>61.708884155763904</v>
      </c>
      <c r="AH74" s="44">
        <f t="shared" ref="AH74:BC74" si="99">(AH14*100)/$AP14</f>
        <v>66.320172921714757</v>
      </c>
      <c r="AI74" s="44">
        <f t="shared" si="99"/>
        <v>71.514671736251998</v>
      </c>
      <c r="AJ74" s="44">
        <f t="shared" si="99"/>
        <v>76.748549869168372</v>
      </c>
      <c r="AK74" s="44">
        <f t="shared" si="99"/>
        <v>84.45627938951742</v>
      </c>
      <c r="AL74" s="44">
        <f t="shared" si="99"/>
        <v>87.897228110002018</v>
      </c>
      <c r="AM74" s="44">
        <f t="shared" si="99"/>
        <v>90.121552221798851</v>
      </c>
      <c r="AN74" s="44">
        <f t="shared" si="99"/>
        <v>92.843840860049639</v>
      </c>
      <c r="AO74" s="44">
        <f t="shared" si="99"/>
        <v>95.059572138372815</v>
      </c>
      <c r="AP74" s="44">
        <f t="shared" si="99"/>
        <v>100</v>
      </c>
      <c r="AQ74" s="44">
        <f t="shared" si="99"/>
        <v>111.05924380152639</v>
      </c>
      <c r="AR74" s="44">
        <f t="shared" si="99"/>
        <v>110.85591612994085</v>
      </c>
      <c r="AS74" s="44">
        <f t="shared" si="99"/>
        <v>117.38716030929668</v>
      </c>
      <c r="AT74" s="44">
        <f t="shared" si="99"/>
        <v>120.52182544197839</v>
      </c>
      <c r="AU74" s="44">
        <f t="shared" si="99"/>
        <v>122.68599117381399</v>
      </c>
      <c r="AV74" s="44">
        <f t="shared" si="99"/>
        <v>125.88301880014693</v>
      </c>
      <c r="AW74" s="44">
        <f t="shared" si="99"/>
        <v>131.91456716005868</v>
      </c>
      <c r="AX74" s="44">
        <f t="shared" si="99"/>
        <v>132.11076783289155</v>
      </c>
      <c r="AY74" s="44">
        <f t="shared" si="99"/>
        <v>129.89784555845483</v>
      </c>
      <c r="AZ74" s="44">
        <f t="shared" si="99"/>
        <v>126.05015662478289</v>
      </c>
      <c r="BA74" s="44">
        <f t="shared" si="99"/>
        <v>126.55472224297786</v>
      </c>
      <c r="BB74" s="44">
        <f t="shared" si="99"/>
        <v>124.8867328971473</v>
      </c>
      <c r="BC74" s="44">
        <f t="shared" si="99"/>
        <v>126.19130643176845</v>
      </c>
      <c r="BD74" s="44">
        <f t="shared" ref="BD74:BE74" si="100">(BD14*100)/$AP14</f>
        <v>125.8061876381053</v>
      </c>
      <c r="BE74" s="44">
        <f t="shared" si="100"/>
        <v>125.37142979835673</v>
      </c>
      <c r="BF74" s="44">
        <f t="shared" ref="BF74:BG74" si="101">(BF14*100)/$AP14</f>
        <v>123.71642757329172</v>
      </c>
      <c r="BG74" s="44">
        <f t="shared" si="101"/>
        <v>123.9351258606759</v>
      </c>
      <c r="BH74" s="44">
        <f t="shared" ref="BH74:BI74" si="102">(BH14*100)/$AP14</f>
        <v>125.06120574213054</v>
      </c>
      <c r="BI74" s="44">
        <f t="shared" si="102"/>
        <v>125.09746137306657</v>
      </c>
    </row>
    <row r="75" spans="1:61" x14ac:dyDescent="0.3">
      <c r="A75" s="41" t="s">
        <v>9</v>
      </c>
      <c r="B75" s="44">
        <f t="shared" ref="B75:AG75" si="103">(B15*100)/$AP15</f>
        <v>7.0350712225968879</v>
      </c>
      <c r="C75" s="44">
        <f t="shared" si="103"/>
        <v>7.5944346837207988</v>
      </c>
      <c r="D75" s="44">
        <f t="shared" si="103"/>
        <v>7.4868647873508127</v>
      </c>
      <c r="E75" s="44">
        <f t="shared" si="103"/>
        <v>6.7553894920349311</v>
      </c>
      <c r="F75" s="44">
        <f t="shared" si="103"/>
        <v>6.9490153055009012</v>
      </c>
      <c r="G75" s="44">
        <f t="shared" si="103"/>
        <v>7.4223228495288245</v>
      </c>
      <c r="H75" s="44">
        <f t="shared" si="103"/>
        <v>8.3043959997626864</v>
      </c>
      <c r="I75" s="44">
        <f t="shared" si="103"/>
        <v>8.0677422277487203</v>
      </c>
      <c r="J75" s="44">
        <f t="shared" si="103"/>
        <v>8.6701336474206254</v>
      </c>
      <c r="K75" s="44">
        <f t="shared" si="103"/>
        <v>9.2725250670925288</v>
      </c>
      <c r="L75" s="44">
        <f t="shared" si="103"/>
        <v>8.7561895645166103</v>
      </c>
      <c r="M75" s="44">
        <f t="shared" si="103"/>
        <v>8.8852734401605886</v>
      </c>
      <c r="N75" s="44">
        <f t="shared" si="103"/>
        <v>9.9609724038604224</v>
      </c>
      <c r="O75" s="44">
        <f t="shared" si="103"/>
        <v>12.650219813109993</v>
      </c>
      <c r="P75" s="44">
        <f t="shared" si="103"/>
        <v>16.780903833717343</v>
      </c>
      <c r="Q75" s="44">
        <f t="shared" si="103"/>
        <v>18.114770548705128</v>
      </c>
      <c r="R75" s="44">
        <f t="shared" si="103"/>
        <v>19.857402869898852</v>
      </c>
      <c r="S75" s="44">
        <f t="shared" si="103"/>
        <v>27.989687035469554</v>
      </c>
      <c r="T75" s="44">
        <f t="shared" si="103"/>
        <v>30.356224755609183</v>
      </c>
      <c r="U75" s="44">
        <f t="shared" si="103"/>
        <v>40.919588579141511</v>
      </c>
      <c r="V75" s="44">
        <f t="shared" si="103"/>
        <v>49.008844786164232</v>
      </c>
      <c r="W75" s="44">
        <f t="shared" si="103"/>
        <v>53.462238495881522</v>
      </c>
      <c r="X75" s="44">
        <f t="shared" si="103"/>
        <v>53.426821312379779</v>
      </c>
      <c r="Y75" s="44">
        <f t="shared" si="103"/>
        <v>54.223707941169003</v>
      </c>
      <c r="Z75" s="44">
        <f t="shared" si="103"/>
        <v>55.073720345210852</v>
      </c>
      <c r="AA75" s="44">
        <f t="shared" si="103"/>
        <v>56.224778809017529</v>
      </c>
      <c r="AB75" s="44">
        <f t="shared" si="103"/>
        <v>59.624828425184873</v>
      </c>
      <c r="AC75" s="44">
        <f t="shared" si="103"/>
        <v>61.714442251787723</v>
      </c>
      <c r="AD75" s="44">
        <f t="shared" si="103"/>
        <v>63.662387344383617</v>
      </c>
      <c r="AE75" s="44">
        <f t="shared" si="103"/>
        <v>70.816658411735759</v>
      </c>
      <c r="AF75" s="44">
        <f t="shared" si="103"/>
        <v>75.527143817467618</v>
      </c>
      <c r="AG75" s="44">
        <f t="shared" si="103"/>
        <v>80.715761200473011</v>
      </c>
      <c r="AH75" s="44">
        <f t="shared" ref="AH75:BC75" si="104">(AH15*100)/$AP15</f>
        <v>83.974142082633392</v>
      </c>
      <c r="AI75" s="44">
        <f t="shared" si="104"/>
        <v>87.530062946170261</v>
      </c>
      <c r="AJ75" s="44">
        <f t="shared" si="104"/>
        <v>90.505528666797346</v>
      </c>
      <c r="AK75" s="44">
        <f t="shared" si="104"/>
        <v>92.777093960201</v>
      </c>
      <c r="AL75" s="44">
        <f t="shared" si="104"/>
        <v>95.28879351901692</v>
      </c>
      <c r="AM75" s="44">
        <f t="shared" si="104"/>
        <v>100.08481507703392</v>
      </c>
      <c r="AN75" s="44">
        <f t="shared" si="104"/>
        <v>100.44652015494515</v>
      </c>
      <c r="AO75" s="44">
        <f t="shared" si="104"/>
        <v>100.89969713716557</v>
      </c>
      <c r="AP75" s="44">
        <f t="shared" si="104"/>
        <v>100</v>
      </c>
      <c r="AQ75" s="44">
        <f t="shared" si="104"/>
        <v>101.53520771673846</v>
      </c>
      <c r="AR75" s="44">
        <f t="shared" si="104"/>
        <v>101.27995293020696</v>
      </c>
      <c r="AS75" s="44">
        <f t="shared" si="104"/>
        <v>102.31393176376038</v>
      </c>
      <c r="AT75" s="44">
        <f t="shared" si="104"/>
        <v>102.6819010104024</v>
      </c>
      <c r="AU75" s="44">
        <f t="shared" si="104"/>
        <v>103.06776558754426</v>
      </c>
      <c r="AV75" s="44">
        <f t="shared" si="104"/>
        <v>103.5711241125735</v>
      </c>
      <c r="AW75" s="44">
        <f t="shared" si="104"/>
        <v>104.76899174631237</v>
      </c>
      <c r="AX75" s="44">
        <f t="shared" si="104"/>
        <v>108.05615927164736</v>
      </c>
      <c r="AY75" s="44">
        <f t="shared" si="104"/>
        <v>107.61330963239668</v>
      </c>
      <c r="AZ75" s="44">
        <f t="shared" si="104"/>
        <v>107.90415477009975</v>
      </c>
      <c r="BA75" s="44">
        <f t="shared" si="104"/>
        <v>108.27434774770398</v>
      </c>
      <c r="BB75" s="44">
        <f t="shared" si="104"/>
        <v>110.02488181915373</v>
      </c>
      <c r="BC75" s="44">
        <f t="shared" si="104"/>
        <v>110.17808861925531</v>
      </c>
      <c r="BD75" s="44">
        <f t="shared" ref="BD75:BE75" si="105">(BD15*100)/$AP15</f>
        <v>110.94645294976145</v>
      </c>
      <c r="BE75" s="44">
        <f t="shared" si="105"/>
        <v>109.82989605259266</v>
      </c>
      <c r="BF75" s="44">
        <f t="shared" ref="BF75:BG75" si="106">(BF15*100)/$AP15</f>
        <v>108.91799921449422</v>
      </c>
      <c r="BG75" s="44">
        <f t="shared" si="106"/>
        <v>108.14626805677239</v>
      </c>
      <c r="BH75" s="44">
        <f t="shared" ref="BH75:BI75" si="107">(BH15*100)/$AP15</f>
        <v>107.38382760003357</v>
      </c>
      <c r="BI75" s="44">
        <f t="shared" si="107"/>
        <v>108.14627619875419</v>
      </c>
    </row>
    <row r="76" spans="1:61" x14ac:dyDescent="0.3">
      <c r="A76" s="41" t="s">
        <v>10</v>
      </c>
      <c r="B76" s="44">
        <f t="shared" ref="B76:AG76" si="108">(B16*100)/$AP16</f>
        <v>6.756391035019</v>
      </c>
      <c r="C76" s="44">
        <f t="shared" si="108"/>
        <v>6.0077604494213261</v>
      </c>
      <c r="D76" s="44">
        <f t="shared" si="108"/>
        <v>5.914181626221616</v>
      </c>
      <c r="E76" s="44">
        <f t="shared" si="108"/>
        <v>7.5798846791764385</v>
      </c>
      <c r="F76" s="44">
        <f t="shared" si="108"/>
        <v>7.9354842073353344</v>
      </c>
      <c r="G76" s="44">
        <f t="shared" si="108"/>
        <v>8.1975049122945194</v>
      </c>
      <c r="H76" s="44">
        <f t="shared" si="108"/>
        <v>8.8899882039723686</v>
      </c>
      <c r="I76" s="44">
        <f t="shared" si="108"/>
        <v>8.1787891476545784</v>
      </c>
      <c r="J76" s="44">
        <f t="shared" si="108"/>
        <v>9.5824714956502159</v>
      </c>
      <c r="K76" s="44">
        <f t="shared" si="108"/>
        <v>9.6760503188499261</v>
      </c>
      <c r="L76" s="44">
        <f t="shared" si="108"/>
        <v>9.414029613890742</v>
      </c>
      <c r="M76" s="44">
        <f t="shared" si="108"/>
        <v>9.0958616150117297</v>
      </c>
      <c r="N76" s="44">
        <f t="shared" si="108"/>
        <v>10.21880749340824</v>
      </c>
      <c r="O76" s="44">
        <f t="shared" si="108"/>
        <v>12.89516183691992</v>
      </c>
      <c r="P76" s="44">
        <f t="shared" si="108"/>
        <v>16.675746294188169</v>
      </c>
      <c r="Q76" s="44">
        <f t="shared" si="108"/>
        <v>19.408247931619673</v>
      </c>
      <c r="R76" s="44">
        <f t="shared" si="108"/>
        <v>21.298540160253804</v>
      </c>
      <c r="S76" s="44">
        <f t="shared" si="108"/>
        <v>25.378576851761121</v>
      </c>
      <c r="T76" s="44">
        <f t="shared" si="108"/>
        <v>29.963939188546874</v>
      </c>
      <c r="U76" s="44">
        <f t="shared" si="108"/>
        <v>38.928790451078996</v>
      </c>
      <c r="V76" s="44">
        <f t="shared" si="108"/>
        <v>49.521913237286086</v>
      </c>
      <c r="W76" s="44">
        <f t="shared" si="108"/>
        <v>54.537738160790497</v>
      </c>
      <c r="X76" s="44">
        <f t="shared" si="108"/>
        <v>54.273916799088212</v>
      </c>
      <c r="Y76" s="44">
        <f t="shared" si="108"/>
        <v>54.654992099324872</v>
      </c>
      <c r="Z76" s="44">
        <f t="shared" si="108"/>
        <v>54.303230283721817</v>
      </c>
      <c r="AA76" s="44">
        <f t="shared" si="108"/>
        <v>56.149979815637877</v>
      </c>
      <c r="AB76" s="44">
        <f t="shared" si="108"/>
        <v>57.513056851099705</v>
      </c>
      <c r="AC76" s="44">
        <f t="shared" si="108"/>
        <v>59.257209186798214</v>
      </c>
      <c r="AD76" s="44">
        <f t="shared" si="108"/>
        <v>61.016018264813511</v>
      </c>
      <c r="AE76" s="44">
        <f t="shared" si="108"/>
        <v>67.626209049687631</v>
      </c>
      <c r="AF76" s="44">
        <f t="shared" si="108"/>
        <v>70.762751905481551</v>
      </c>
      <c r="AG76" s="44">
        <f t="shared" si="108"/>
        <v>73.518219461038839</v>
      </c>
      <c r="AH76" s="44">
        <f t="shared" ref="AH76:BC76" si="109">(AH16*100)/$AP16</f>
        <v>77.167748297920582</v>
      </c>
      <c r="AI76" s="44">
        <f t="shared" si="109"/>
        <v>82.307597927484736</v>
      </c>
      <c r="AJ76" s="44">
        <f t="shared" si="109"/>
        <v>87.770329014363782</v>
      </c>
      <c r="AK76" s="44">
        <f t="shared" si="109"/>
        <v>92.850936878633277</v>
      </c>
      <c r="AL76" s="44">
        <f t="shared" si="109"/>
        <v>99.125504867735231</v>
      </c>
      <c r="AM76" s="44">
        <f t="shared" si="109"/>
        <v>100.95646313291678</v>
      </c>
      <c r="AN76" s="44">
        <f t="shared" si="109"/>
        <v>101.40609238264604</v>
      </c>
      <c r="AO76" s="44">
        <f t="shared" si="109"/>
        <v>101.52444756782907</v>
      </c>
      <c r="AP76" s="44">
        <f t="shared" si="109"/>
        <v>100.00000000000001</v>
      </c>
      <c r="AQ76" s="44">
        <f t="shared" si="109"/>
        <v>104.63630004944042</v>
      </c>
      <c r="AR76" s="44">
        <f t="shared" si="109"/>
        <v>105.88090041817156</v>
      </c>
      <c r="AS76" s="44">
        <f t="shared" si="109"/>
        <v>107.66012629511822</v>
      </c>
      <c r="AT76" s="44">
        <f t="shared" si="109"/>
        <v>111.06268873691607</v>
      </c>
      <c r="AU76" s="44">
        <f t="shared" si="109"/>
        <v>116.80330899825744</v>
      </c>
      <c r="AV76" s="44">
        <f t="shared" si="109"/>
        <v>119.94662108665774</v>
      </c>
      <c r="AW76" s="44">
        <f t="shared" si="109"/>
        <v>122.161639171977</v>
      </c>
      <c r="AX76" s="44">
        <f t="shared" si="109"/>
        <v>124.16117061774813</v>
      </c>
      <c r="AY76" s="44">
        <f t="shared" si="109"/>
        <v>124.55914030586459</v>
      </c>
      <c r="AZ76" s="44">
        <f t="shared" si="109"/>
        <v>125.69153485937441</v>
      </c>
      <c r="BA76" s="44">
        <f t="shared" si="109"/>
        <v>127.85015823085814</v>
      </c>
      <c r="BB76" s="44">
        <f t="shared" si="109"/>
        <v>127.61334259969675</v>
      </c>
      <c r="BC76" s="44">
        <f t="shared" si="109"/>
        <v>126.51240306141771</v>
      </c>
      <c r="BD76" s="44">
        <f t="shared" ref="BD76:BE76" si="110">(BD16*100)/$AP16</f>
        <v>126.04156651630366</v>
      </c>
      <c r="BE76" s="44">
        <f t="shared" si="110"/>
        <v>123.9040798142978</v>
      </c>
      <c r="BF76" s="44">
        <f t="shared" ref="BF76:BG76" si="111">(BF16*100)/$AP16</f>
        <v>123.92076543416339</v>
      </c>
      <c r="BG76" s="44">
        <f t="shared" si="111"/>
        <v>124.28099780088175</v>
      </c>
      <c r="BH76" s="44">
        <f t="shared" ref="BH76:BI76" si="112">(BH16*100)/$AP16</f>
        <v>124.6464063355604</v>
      </c>
      <c r="BI76" s="44">
        <f t="shared" si="112"/>
        <v>124.68290157745405</v>
      </c>
    </row>
    <row r="77" spans="1:61" x14ac:dyDescent="0.3">
      <c r="A77" s="41" t="s">
        <v>11</v>
      </c>
      <c r="B77" s="44">
        <f t="shared" ref="B77:AG77" si="113">(B17*100)/$AP17</f>
        <v>5.4461152912441477</v>
      </c>
      <c r="C77" s="44">
        <f t="shared" si="113"/>
        <v>5.3982022534912657</v>
      </c>
      <c r="D77" s="44">
        <f t="shared" si="113"/>
        <v>5.3822312409069735</v>
      </c>
      <c r="E77" s="44">
        <f t="shared" si="113"/>
        <v>7.4265208516965675</v>
      </c>
      <c r="F77" s="44">
        <f t="shared" si="113"/>
        <v>7.4265208516965675</v>
      </c>
      <c r="G77" s="44">
        <f t="shared" si="113"/>
        <v>7.4904049020337409</v>
      </c>
      <c r="H77" s="44">
        <f t="shared" si="113"/>
        <v>8.3049265438327211</v>
      </c>
      <c r="I77" s="44">
        <f t="shared" si="113"/>
        <v>7.9855062921468463</v>
      </c>
      <c r="J77" s="44">
        <f t="shared" si="113"/>
        <v>9.726346663834855</v>
      </c>
      <c r="K77" s="44">
        <f t="shared" si="113"/>
        <v>10.125621978442195</v>
      </c>
      <c r="L77" s="44">
        <f t="shared" si="113"/>
        <v>9.9499408400149658</v>
      </c>
      <c r="M77" s="44">
        <f t="shared" si="113"/>
        <v>10.237419066532251</v>
      </c>
      <c r="N77" s="44">
        <f t="shared" si="113"/>
        <v>11.914375387883089</v>
      </c>
      <c r="O77" s="44">
        <f t="shared" si="113"/>
        <v>15.12454891732612</v>
      </c>
      <c r="P77" s="44">
        <f t="shared" si="113"/>
        <v>23.764866725428995</v>
      </c>
      <c r="Q77" s="44">
        <f t="shared" si="113"/>
        <v>27.406257594647954</v>
      </c>
      <c r="R77" s="44">
        <f t="shared" si="113"/>
        <v>30.440749985663764</v>
      </c>
      <c r="S77" s="44">
        <f t="shared" si="113"/>
        <v>33.459271364095258</v>
      </c>
      <c r="T77" s="44">
        <f t="shared" si="113"/>
        <v>40.31083576275725</v>
      </c>
      <c r="U77" s="44">
        <f t="shared" si="113"/>
        <v>49.909414325917744</v>
      </c>
      <c r="V77" s="44">
        <f t="shared" si="113"/>
        <v>59.412166813572483</v>
      </c>
      <c r="W77" s="44">
        <f t="shared" si="113"/>
        <v>67.333789055382141</v>
      </c>
      <c r="X77" s="44">
        <f t="shared" si="113"/>
        <v>71.241023236992248</v>
      </c>
      <c r="Y77" s="44">
        <f t="shared" si="113"/>
        <v>69.657009379582732</v>
      </c>
      <c r="Z77" s="44">
        <f t="shared" si="113"/>
        <v>69.168605106881472</v>
      </c>
      <c r="AA77" s="44">
        <f t="shared" si="113"/>
        <v>69.762610303410028</v>
      </c>
      <c r="AB77" s="44">
        <f t="shared" si="113"/>
        <v>69.181805222359856</v>
      </c>
      <c r="AC77" s="44">
        <f t="shared" si="113"/>
        <v>72.376233168135698</v>
      </c>
      <c r="AD77" s="44">
        <f t="shared" si="113"/>
        <v>75.253858342429623</v>
      </c>
      <c r="AE77" s="44">
        <f t="shared" si="113"/>
        <v>80.520704418316214</v>
      </c>
      <c r="AF77" s="44">
        <f t="shared" si="113"/>
        <v>83.741532595048866</v>
      </c>
      <c r="AG77" s="44">
        <f t="shared" si="113"/>
        <v>88.691575899453525</v>
      </c>
      <c r="AH77" s="44">
        <f t="shared" ref="AH77:BC77" si="114">(AH17*100)/$AP17</f>
        <v>91.767202805923645</v>
      </c>
      <c r="AI77" s="44">
        <f t="shared" si="114"/>
        <v>93.732348175043001</v>
      </c>
      <c r="AJ77" s="44">
        <f t="shared" si="114"/>
        <v>96.442610357257607</v>
      </c>
      <c r="AK77" s="44">
        <f t="shared" si="114"/>
        <v>97.6967284234955</v>
      </c>
      <c r="AL77" s="44">
        <f t="shared" si="114"/>
        <v>97.252088092394217</v>
      </c>
      <c r="AM77" s="44">
        <f t="shared" si="114"/>
        <v>98.474835086675981</v>
      </c>
      <c r="AN77" s="44">
        <f t="shared" si="114"/>
        <v>99.156212657222596</v>
      </c>
      <c r="AO77" s="44">
        <f t="shared" si="114"/>
        <v>99.19707463251612</v>
      </c>
      <c r="AP77" s="44">
        <f t="shared" si="114"/>
        <v>100</v>
      </c>
      <c r="AQ77" s="44">
        <f t="shared" si="114"/>
        <v>100.08827717784847</v>
      </c>
      <c r="AR77" s="44">
        <f t="shared" si="114"/>
        <v>100.44705623390384</v>
      </c>
      <c r="AS77" s="44">
        <f t="shared" si="114"/>
        <v>101.73820959175889</v>
      </c>
      <c r="AT77" s="44">
        <f t="shared" si="114"/>
        <v>102.14597960027895</v>
      </c>
      <c r="AU77" s="44">
        <f t="shared" si="114"/>
        <v>103.89588624625152</v>
      </c>
      <c r="AV77" s="44">
        <f t="shared" si="114"/>
        <v>104.06065286051242</v>
      </c>
      <c r="AW77" s="44">
        <f t="shared" si="114"/>
        <v>106.1455072817066</v>
      </c>
      <c r="AX77" s="44">
        <f t="shared" si="114"/>
        <v>106.11922522841903</v>
      </c>
      <c r="AY77" s="44">
        <f t="shared" si="114"/>
        <v>106.70569909839401</v>
      </c>
      <c r="AZ77" s="44">
        <f t="shared" si="114"/>
        <v>106.43999418771389</v>
      </c>
      <c r="BA77" s="44">
        <f t="shared" si="114"/>
        <v>107.04900493987554</v>
      </c>
      <c r="BB77" s="44">
        <f t="shared" si="114"/>
        <v>107.04429755846236</v>
      </c>
      <c r="BC77" s="44">
        <f t="shared" si="114"/>
        <v>107.59162235724415</v>
      </c>
      <c r="BD77" s="44">
        <f t="shared" ref="BD77:BE77" si="115">(BD17*100)/$AP17</f>
        <v>107.93677631695357</v>
      </c>
      <c r="BE77" s="44">
        <f t="shared" si="115"/>
        <v>108.10744041863389</v>
      </c>
      <c r="BF77" s="44">
        <f t="shared" ref="BF77:BG77" si="116">(BF17*100)/$AP17</f>
        <v>108.41156582732867</v>
      </c>
      <c r="BG77" s="44">
        <f t="shared" si="116"/>
        <v>108.3807246536791</v>
      </c>
      <c r="BH77" s="44">
        <f t="shared" ref="BH77:BI77" si="117">(BH17*100)/$AP17</f>
        <v>108.46728691996846</v>
      </c>
      <c r="BI77" s="44">
        <f t="shared" si="117"/>
        <v>109.08748058655894</v>
      </c>
    </row>
    <row r="78" spans="1:61" x14ac:dyDescent="0.3">
      <c r="A78" s="41" t="s">
        <v>12</v>
      </c>
      <c r="B78" s="44">
        <f t="shared" ref="B78:AG78" si="118">(B18*100)/$AP18</f>
        <v>7.784285302374168</v>
      </c>
      <c r="C78" s="44">
        <f t="shared" si="118"/>
        <v>7.634009524336058</v>
      </c>
      <c r="D78" s="44">
        <f t="shared" si="118"/>
        <v>7.5438440575131889</v>
      </c>
      <c r="E78" s="44">
        <f t="shared" si="118"/>
        <v>7.0329064121836096</v>
      </c>
      <c r="F78" s="44">
        <f t="shared" si="118"/>
        <v>7.9045059248046581</v>
      </c>
      <c r="G78" s="44">
        <f t="shared" si="118"/>
        <v>8.4755538813494802</v>
      </c>
      <c r="H78" s="44">
        <f t="shared" si="118"/>
        <v>9.5274843276162589</v>
      </c>
      <c r="I78" s="44">
        <f t="shared" si="118"/>
        <v>9.7378704168696135</v>
      </c>
      <c r="J78" s="44">
        <f t="shared" si="118"/>
        <v>11.060297263604992</v>
      </c>
      <c r="K78" s="44">
        <f t="shared" si="118"/>
        <v>11.511124597719325</v>
      </c>
      <c r="L78" s="44">
        <f t="shared" si="118"/>
        <v>11.060297263604992</v>
      </c>
      <c r="M78" s="44">
        <f t="shared" si="118"/>
        <v>11.120407574820234</v>
      </c>
      <c r="N78" s="44">
        <f t="shared" si="118"/>
        <v>11.751565842580305</v>
      </c>
      <c r="O78" s="44">
        <f t="shared" si="118"/>
        <v>13.735206112683372</v>
      </c>
      <c r="P78" s="44">
        <f t="shared" si="118"/>
        <v>17.822707275320003</v>
      </c>
      <c r="Q78" s="44">
        <f t="shared" si="118"/>
        <v>23.382911062730123</v>
      </c>
      <c r="R78" s="44">
        <f t="shared" si="118"/>
        <v>26.658923023960952</v>
      </c>
      <c r="S78" s="44">
        <f t="shared" si="118"/>
        <v>33.150836635207362</v>
      </c>
      <c r="T78" s="44">
        <f t="shared" si="118"/>
        <v>39.191922912339443</v>
      </c>
      <c r="U78" s="44">
        <f t="shared" si="118"/>
        <v>48.659296928740446</v>
      </c>
      <c r="V78" s="44">
        <f t="shared" si="118"/>
        <v>60.561138549358859</v>
      </c>
      <c r="W78" s="44">
        <f t="shared" si="118"/>
        <v>64.167757222273508</v>
      </c>
      <c r="X78" s="44">
        <f t="shared" si="118"/>
        <v>68.552889220535477</v>
      </c>
      <c r="Y78" s="44">
        <f t="shared" si="118"/>
        <v>71.871911145825479</v>
      </c>
      <c r="Z78" s="44">
        <f t="shared" si="118"/>
        <v>73.259865769128581</v>
      </c>
      <c r="AA78" s="44">
        <f t="shared" si="118"/>
        <v>76.498426556835781</v>
      </c>
      <c r="AB78" s="44">
        <f t="shared" si="118"/>
        <v>78.328917436844222</v>
      </c>
      <c r="AC78" s="44">
        <f t="shared" si="118"/>
        <v>81.487017086968635</v>
      </c>
      <c r="AD78" s="44">
        <f t="shared" si="118"/>
        <v>85.630765672482198</v>
      </c>
      <c r="AE78" s="44">
        <f t="shared" si="118"/>
        <v>88.68828890062818</v>
      </c>
      <c r="AF78" s="44">
        <f t="shared" si="118"/>
        <v>93.878032274717981</v>
      </c>
      <c r="AG78" s="44">
        <f t="shared" si="118"/>
        <v>96.493019246158582</v>
      </c>
      <c r="AH78" s="44">
        <f t="shared" ref="AH78:BC78" si="119">(AH18*100)/$AP18</f>
        <v>97.599359887921906</v>
      </c>
      <c r="AI78" s="44">
        <f t="shared" si="119"/>
        <v>93.317404506175748</v>
      </c>
      <c r="AJ78" s="44">
        <f t="shared" si="119"/>
        <v>95.233114397062053</v>
      </c>
      <c r="AK78" s="44">
        <f t="shared" si="119"/>
        <v>96.0366259179807</v>
      </c>
      <c r="AL78" s="44">
        <f t="shared" si="119"/>
        <v>94.868922137617943</v>
      </c>
      <c r="AM78" s="44">
        <f t="shared" si="119"/>
        <v>95.080098975806791</v>
      </c>
      <c r="AN78" s="44">
        <f t="shared" si="119"/>
        <v>97.662864274447813</v>
      </c>
      <c r="AO78" s="44">
        <f t="shared" si="119"/>
        <v>98.730714821111462</v>
      </c>
      <c r="AP78" s="44">
        <f t="shared" si="119"/>
        <v>100</v>
      </c>
      <c r="AQ78" s="44">
        <f t="shared" si="119"/>
        <v>98.672544740242941</v>
      </c>
      <c r="AR78" s="44">
        <f t="shared" si="119"/>
        <v>99.135547972945716</v>
      </c>
      <c r="AS78" s="44">
        <f t="shared" si="119"/>
        <v>99.790011638899855</v>
      </c>
      <c r="AT78" s="44">
        <f t="shared" si="119"/>
        <v>98.661799945677146</v>
      </c>
      <c r="AU78" s="44">
        <f t="shared" si="119"/>
        <v>96.414777275224054</v>
      </c>
      <c r="AV78" s="44">
        <f t="shared" si="119"/>
        <v>96.683417236465431</v>
      </c>
      <c r="AW78" s="44">
        <f t="shared" si="119"/>
        <v>97.502764539796317</v>
      </c>
      <c r="AX78" s="44">
        <f t="shared" si="119"/>
        <v>97.037706438326921</v>
      </c>
      <c r="AY78" s="44">
        <f t="shared" si="119"/>
        <v>96.506413711994924</v>
      </c>
      <c r="AZ78" s="44">
        <f t="shared" si="119"/>
        <v>95.82925018096428</v>
      </c>
      <c r="BA78" s="44">
        <f t="shared" si="119"/>
        <v>95.608770168649087</v>
      </c>
      <c r="BB78" s="44">
        <f t="shared" si="119"/>
        <v>95.338363384290531</v>
      </c>
      <c r="BC78" s="44">
        <f t="shared" si="119"/>
        <v>95.139818077777349</v>
      </c>
      <c r="BD78" s="44">
        <f t="shared" ref="BD78:BE78" si="120">(BD18*100)/$AP18</f>
        <v>95.131651830004316</v>
      </c>
      <c r="BE78" s="44">
        <f t="shared" si="120"/>
        <v>95.332309264303561</v>
      </c>
      <c r="BF78" s="44">
        <f t="shared" ref="BF78:BG78" si="121">(BF18*100)/$AP18</f>
        <v>95.607128204923768</v>
      </c>
      <c r="BG78" s="44">
        <f t="shared" si="121"/>
        <v>95.645640868935502</v>
      </c>
      <c r="BH78" s="44">
        <f t="shared" ref="BH78:BI78" si="122">(BH18*100)/$AP18</f>
        <v>95.888895952494138</v>
      </c>
      <c r="BI78" s="44">
        <f t="shared" si="122"/>
        <v>96.844803446883077</v>
      </c>
    </row>
    <row r="79" spans="1:61" x14ac:dyDescent="0.3">
      <c r="A79" s="41" t="s">
        <v>13</v>
      </c>
      <c r="B79" s="44">
        <f t="shared" ref="B79:AG79" si="123">(B19*100)/$AP19</f>
        <v>0</v>
      </c>
      <c r="C79" s="44">
        <f t="shared" si="123"/>
        <v>0</v>
      </c>
      <c r="D79" s="44">
        <f t="shared" si="123"/>
        <v>0</v>
      </c>
      <c r="E79" s="44">
        <f t="shared" si="123"/>
        <v>0</v>
      </c>
      <c r="F79" s="44">
        <f t="shared" si="123"/>
        <v>0</v>
      </c>
      <c r="G79" s="44">
        <f t="shared" si="123"/>
        <v>0</v>
      </c>
      <c r="H79" s="44">
        <f t="shared" si="123"/>
        <v>0</v>
      </c>
      <c r="I79" s="44">
        <f t="shared" si="123"/>
        <v>0</v>
      </c>
      <c r="J79" s="44">
        <f t="shared" si="123"/>
        <v>0</v>
      </c>
      <c r="K79" s="44">
        <f t="shared" si="123"/>
        <v>0</v>
      </c>
      <c r="L79" s="44">
        <f t="shared" si="123"/>
        <v>0</v>
      </c>
      <c r="M79" s="44">
        <f t="shared" si="123"/>
        <v>0</v>
      </c>
      <c r="N79" s="44">
        <f t="shared" si="123"/>
        <v>0</v>
      </c>
      <c r="O79" s="44">
        <f t="shared" si="123"/>
        <v>0</v>
      </c>
      <c r="P79" s="44">
        <f t="shared" si="123"/>
        <v>0</v>
      </c>
      <c r="Q79" s="44">
        <f t="shared" si="123"/>
        <v>22.59921780955559</v>
      </c>
      <c r="R79" s="44">
        <f t="shared" si="123"/>
        <v>25.630276608470346</v>
      </c>
      <c r="S79" s="44">
        <f t="shared" si="123"/>
        <v>30.087716018639103</v>
      </c>
      <c r="T79" s="44">
        <f t="shared" si="123"/>
        <v>34.634304217011241</v>
      </c>
      <c r="U79" s="44">
        <f t="shared" si="123"/>
        <v>42.568546367111608</v>
      </c>
      <c r="V79" s="44">
        <f t="shared" si="123"/>
        <v>53.62299610433012</v>
      </c>
      <c r="W79" s="44">
        <f t="shared" si="123"/>
        <v>57.456393997075253</v>
      </c>
      <c r="X79" s="44">
        <f t="shared" si="123"/>
        <v>58.822235375769601</v>
      </c>
      <c r="Y79" s="44">
        <f t="shared" si="123"/>
        <v>62.16854675357073</v>
      </c>
      <c r="Z79" s="44">
        <f t="shared" si="123"/>
        <v>62.259602845483684</v>
      </c>
      <c r="AA79" s="44">
        <f t="shared" si="123"/>
        <v>65.127869740741787</v>
      </c>
      <c r="AB79" s="44">
        <f t="shared" si="123"/>
        <v>66.061194682849589</v>
      </c>
      <c r="AC79" s="44">
        <f t="shared" si="123"/>
        <v>68.861169509172996</v>
      </c>
      <c r="AD79" s="44">
        <f t="shared" si="123"/>
        <v>72.184716863995888</v>
      </c>
      <c r="AE79" s="44">
        <f t="shared" si="123"/>
        <v>76.373297091991844</v>
      </c>
      <c r="AF79" s="44">
        <f t="shared" si="123"/>
        <v>80.334237090205448</v>
      </c>
      <c r="AG79" s="44">
        <f t="shared" si="123"/>
        <v>83.930952720767195</v>
      </c>
      <c r="AH79" s="44">
        <f t="shared" ref="AH79:BC79" si="124">(AH19*100)/$AP19</f>
        <v>87.368320190481299</v>
      </c>
      <c r="AI79" s="44">
        <f t="shared" si="124"/>
        <v>87.331917564148213</v>
      </c>
      <c r="AJ79" s="44">
        <f t="shared" si="124"/>
        <v>87.878042235397672</v>
      </c>
      <c r="AK79" s="44">
        <f t="shared" si="124"/>
        <v>88.903023530837004</v>
      </c>
      <c r="AL79" s="44">
        <f t="shared" si="124"/>
        <v>90.809453504472074</v>
      </c>
      <c r="AM79" s="44">
        <f t="shared" si="124"/>
        <v>93.889749113968037</v>
      </c>
      <c r="AN79" s="44">
        <f t="shared" si="124"/>
        <v>95.373008270174495</v>
      </c>
      <c r="AO79" s="44">
        <f t="shared" si="124"/>
        <v>97.083256656593733</v>
      </c>
      <c r="AP79" s="44">
        <f t="shared" si="124"/>
        <v>100</v>
      </c>
      <c r="AQ79" s="44">
        <f t="shared" si="124"/>
        <v>102.65370244314047</v>
      </c>
      <c r="AR79" s="44">
        <f t="shared" si="124"/>
        <v>105.73494064473674</v>
      </c>
      <c r="AS79" s="44">
        <f t="shared" si="124"/>
        <v>108.92941937102664</v>
      </c>
      <c r="AT79" s="44">
        <f t="shared" si="124"/>
        <v>112.00155150475909</v>
      </c>
      <c r="AU79" s="44">
        <f t="shared" si="124"/>
        <v>114.32099252356856</v>
      </c>
      <c r="AV79" s="44">
        <f t="shared" si="124"/>
        <v>116.62447853410276</v>
      </c>
      <c r="AW79" s="44">
        <f t="shared" si="124"/>
        <v>118.57178511823422</v>
      </c>
      <c r="AX79" s="44">
        <f t="shared" si="124"/>
        <v>118.5538873685729</v>
      </c>
      <c r="AY79" s="44">
        <f t="shared" si="124"/>
        <v>121.050670395387</v>
      </c>
      <c r="AZ79" s="44">
        <f t="shared" si="124"/>
        <v>122.71926383039694</v>
      </c>
      <c r="BA79" s="44">
        <f t="shared" si="124"/>
        <v>123.48340447003346</v>
      </c>
      <c r="BB79" s="44">
        <f t="shared" si="124"/>
        <v>123.33019739558527</v>
      </c>
      <c r="BC79" s="44">
        <f t="shared" si="124"/>
        <v>121.62945123105433</v>
      </c>
      <c r="BD79" s="44">
        <f t="shared" ref="BD79:BE79" si="125">(BD19*100)/$AP19</f>
        <v>121.0721045056099</v>
      </c>
      <c r="BE79" s="44">
        <f t="shared" si="125"/>
        <v>120.60158897116274</v>
      </c>
      <c r="BF79" s="44">
        <f t="shared" ref="BF79:BG79" si="126">(BF19*100)/$AP19</f>
        <v>120.28360623639877</v>
      </c>
      <c r="BG79" s="44">
        <f t="shared" si="126"/>
        <v>120.15248455124832</v>
      </c>
      <c r="BH79" s="44">
        <f t="shared" ref="BH79:BI79" si="127">(BH19*100)/$AP19</f>
        <v>120.30499561200465</v>
      </c>
      <c r="BI79" s="44">
        <f t="shared" si="127"/>
        <v>120.20487969781804</v>
      </c>
    </row>
    <row r="80" spans="1:61" x14ac:dyDescent="0.3">
      <c r="A80" s="41" t="s">
        <v>14</v>
      </c>
      <c r="B80" s="44">
        <f t="shared" ref="B80:AG80" si="128">(B20*100)/$AP20</f>
        <v>10.998523532169717</v>
      </c>
      <c r="C80" s="44">
        <f t="shared" si="128"/>
        <v>10.850259121809588</v>
      </c>
      <c r="D80" s="44">
        <f t="shared" si="128"/>
        <v>10.850259121809588</v>
      </c>
      <c r="E80" s="44">
        <f t="shared" si="128"/>
        <v>8.3432427284473718</v>
      </c>
      <c r="F80" s="44">
        <f t="shared" si="128"/>
        <v>8.1949783180872409</v>
      </c>
      <c r="G80" s="44">
        <f t="shared" si="128"/>
        <v>9.0845647802480265</v>
      </c>
      <c r="H80" s="44">
        <f t="shared" si="128"/>
        <v>10.162851401048984</v>
      </c>
      <c r="I80" s="44">
        <f t="shared" si="128"/>
        <v>11.402881014970076</v>
      </c>
      <c r="J80" s="44">
        <f t="shared" si="128"/>
        <v>11.847674246050472</v>
      </c>
      <c r="K80" s="44">
        <f t="shared" si="128"/>
        <v>12.41377472197097</v>
      </c>
      <c r="L80" s="44">
        <f t="shared" si="128"/>
        <v>11.915067159850526</v>
      </c>
      <c r="M80" s="44">
        <f t="shared" si="128"/>
        <v>11.847674246050476</v>
      </c>
      <c r="N80" s="44">
        <f t="shared" si="128"/>
        <v>12.669867794411203</v>
      </c>
      <c r="O80" s="44">
        <f t="shared" si="128"/>
        <v>15.284712849853515</v>
      </c>
      <c r="P80" s="44">
        <f t="shared" si="128"/>
        <v>18.560008460536409</v>
      </c>
      <c r="Q80" s="44">
        <f t="shared" si="128"/>
        <v>20.676145953858285</v>
      </c>
      <c r="R80" s="44">
        <f t="shared" si="128"/>
        <v>24.948856688782065</v>
      </c>
      <c r="S80" s="44">
        <f t="shared" si="128"/>
        <v>29.895496561706437</v>
      </c>
      <c r="T80" s="44">
        <f t="shared" si="128"/>
        <v>35.987815969231818</v>
      </c>
      <c r="U80" s="44">
        <f t="shared" si="128"/>
        <v>46.08327445648073</v>
      </c>
      <c r="V80" s="44">
        <f t="shared" si="128"/>
        <v>55.936118454049442</v>
      </c>
      <c r="W80" s="44">
        <f t="shared" si="128"/>
        <v>60.882758326973814</v>
      </c>
      <c r="X80" s="44">
        <f t="shared" si="128"/>
        <v>63.186015262420483</v>
      </c>
      <c r="Y80" s="44">
        <f t="shared" si="128"/>
        <v>67.091955148782162</v>
      </c>
      <c r="Z80" s="44">
        <f t="shared" si="128"/>
        <v>70.681197206519883</v>
      </c>
      <c r="AA80" s="44">
        <f t="shared" si="128"/>
        <v>75.297307981310951</v>
      </c>
      <c r="AB80" s="44">
        <f t="shared" si="128"/>
        <v>76.967169259509788</v>
      </c>
      <c r="AC80" s="44">
        <f t="shared" si="128"/>
        <v>83.656211276202811</v>
      </c>
      <c r="AD80" s="44">
        <f t="shared" si="128"/>
        <v>87.850058279495343</v>
      </c>
      <c r="AE80" s="44">
        <f t="shared" si="128"/>
        <v>90.354850196793592</v>
      </c>
      <c r="AF80" s="44">
        <f t="shared" si="128"/>
        <v>95.412418550878598</v>
      </c>
      <c r="AG80" s="44">
        <f t="shared" si="128"/>
        <v>101.3816927752446</v>
      </c>
      <c r="AH80" s="44">
        <f t="shared" ref="AH80:BC80" si="129">(AH20*100)/$AP20</f>
        <v>107.09185059437284</v>
      </c>
      <c r="AI80" s="44">
        <f t="shared" si="129"/>
        <v>104.45281639595409</v>
      </c>
      <c r="AJ80" s="44">
        <f t="shared" si="129"/>
        <v>102.90379663130375</v>
      </c>
      <c r="AK80" s="44">
        <f t="shared" si="129"/>
        <v>101.84090847581497</v>
      </c>
      <c r="AL80" s="44">
        <f t="shared" si="129"/>
        <v>101.76834407488755</v>
      </c>
      <c r="AM80" s="44">
        <f t="shared" si="129"/>
        <v>99.194519221798572</v>
      </c>
      <c r="AN80" s="44">
        <f t="shared" si="129"/>
        <v>100.72963809226469</v>
      </c>
      <c r="AO80" s="44">
        <f t="shared" si="129"/>
        <v>100.44020725381245</v>
      </c>
      <c r="AP80" s="44">
        <f t="shared" si="129"/>
        <v>100</v>
      </c>
      <c r="AQ80" s="44">
        <f t="shared" si="129"/>
        <v>100.39525450895023</v>
      </c>
      <c r="AR80" s="44">
        <f t="shared" si="129"/>
        <v>101.74235310269269</v>
      </c>
      <c r="AS80" s="44">
        <f t="shared" si="129"/>
        <v>102.35413687810522</v>
      </c>
      <c r="AT80" s="44">
        <f t="shared" si="129"/>
        <v>104.75345983267498</v>
      </c>
      <c r="AU80" s="44">
        <f t="shared" si="129"/>
        <v>107.4791378338749</v>
      </c>
      <c r="AV80" s="44">
        <f t="shared" si="129"/>
        <v>110.14875510809387</v>
      </c>
      <c r="AW80" s="44">
        <f t="shared" si="129"/>
        <v>110.86687499580522</v>
      </c>
      <c r="AX80" s="44">
        <f t="shared" si="129"/>
        <v>110.75037291111867</v>
      </c>
      <c r="AY80" s="44">
        <f t="shared" si="129"/>
        <v>110.55884246037176</v>
      </c>
      <c r="AZ80" s="44">
        <f t="shared" si="129"/>
        <v>110.15611316832366</v>
      </c>
      <c r="BA80" s="44">
        <f t="shared" si="129"/>
        <v>108.82128590134207</v>
      </c>
      <c r="BB80" s="44">
        <f t="shared" si="129"/>
        <v>107.56917735763052</v>
      </c>
      <c r="BC80" s="44">
        <f t="shared" si="129"/>
        <v>105.97993621472096</v>
      </c>
      <c r="BD80" s="44">
        <f t="shared" ref="BD80:BE80" si="130">(BD20*100)/$AP20</f>
        <v>104.30981955231799</v>
      </c>
      <c r="BE80" s="44">
        <f t="shared" si="130"/>
        <v>104.44758814736907</v>
      </c>
      <c r="BF80" s="44">
        <f t="shared" ref="BF80:BG80" si="131">(BF20*100)/$AP20</f>
        <v>103.93851558745153</v>
      </c>
      <c r="BG80" s="44">
        <f t="shared" si="131"/>
        <v>105.00034800810386</v>
      </c>
      <c r="BH80" s="44">
        <f t="shared" ref="BH80:BI80" si="132">(BH20*100)/$AP20</f>
        <v>104.75668009422392</v>
      </c>
      <c r="BI80" s="44">
        <f t="shared" si="132"/>
        <v>104.90102567875242</v>
      </c>
    </row>
    <row r="81" spans="1:61" x14ac:dyDescent="0.3">
      <c r="A81" s="41" t="s">
        <v>15</v>
      </c>
      <c r="B81" s="44">
        <f t="shared" ref="B81:AG81" si="133">(B21*100)/$AP21</f>
        <v>9.7160075653351736</v>
      </c>
      <c r="C81" s="44">
        <f t="shared" si="133"/>
        <v>9.5312925926101677</v>
      </c>
      <c r="D81" s="44">
        <f t="shared" si="133"/>
        <v>9.5867070844276689</v>
      </c>
      <c r="E81" s="44">
        <f t="shared" si="133"/>
        <v>10.011551521695177</v>
      </c>
      <c r="F81" s="44">
        <f t="shared" si="133"/>
        <v>9.9191940353326764</v>
      </c>
      <c r="G81" s="44">
        <f t="shared" si="133"/>
        <v>10.953597882592693</v>
      </c>
      <c r="H81" s="44">
        <f t="shared" si="133"/>
        <v>12.246602691667714</v>
      </c>
      <c r="I81" s="44">
        <f t="shared" si="133"/>
        <v>12.782276112570226</v>
      </c>
      <c r="J81" s="44">
        <f t="shared" si="133"/>
        <v>13.853622954375247</v>
      </c>
      <c r="K81" s="44">
        <f t="shared" si="133"/>
        <v>13.927508943465249</v>
      </c>
      <c r="L81" s="44">
        <f t="shared" si="133"/>
        <v>14.075280921645252</v>
      </c>
      <c r="M81" s="44">
        <f t="shared" si="133"/>
        <v>14.093752418917747</v>
      </c>
      <c r="N81" s="44">
        <f t="shared" si="133"/>
        <v>15.405228725265271</v>
      </c>
      <c r="O81" s="44">
        <f t="shared" si="133"/>
        <v>18.656212245225326</v>
      </c>
      <c r="P81" s="44">
        <f t="shared" si="133"/>
        <v>24.012946454250418</v>
      </c>
      <c r="Q81" s="44">
        <f t="shared" si="133"/>
        <v>27.928903876020481</v>
      </c>
      <c r="R81" s="44">
        <f t="shared" si="133"/>
        <v>30.570327985988023</v>
      </c>
      <c r="S81" s="44">
        <f t="shared" si="133"/>
        <v>35.465274763200604</v>
      </c>
      <c r="T81" s="44">
        <f t="shared" si="133"/>
        <v>41.39462538767323</v>
      </c>
      <c r="U81" s="44">
        <f t="shared" si="133"/>
        <v>52.606824232080918</v>
      </c>
      <c r="V81" s="44">
        <f t="shared" si="133"/>
        <v>61.897987360148569</v>
      </c>
      <c r="W81" s="44">
        <f t="shared" si="133"/>
        <v>69.138814290968696</v>
      </c>
      <c r="X81" s="44">
        <f t="shared" si="133"/>
        <v>68.689428641990361</v>
      </c>
      <c r="Y81" s="44">
        <f t="shared" si="133"/>
        <v>68.672784729065214</v>
      </c>
      <c r="Z81" s="44">
        <f t="shared" si="133"/>
        <v>67.424491259680863</v>
      </c>
      <c r="AA81" s="44">
        <f t="shared" si="133"/>
        <v>70.453683412053607</v>
      </c>
      <c r="AB81" s="44">
        <f t="shared" si="133"/>
        <v>71.801840358988727</v>
      </c>
      <c r="AC81" s="44">
        <f t="shared" si="133"/>
        <v>73.349724261025329</v>
      </c>
      <c r="AD81" s="44">
        <f t="shared" si="133"/>
        <v>78.52598118073918</v>
      </c>
      <c r="AE81" s="44">
        <f t="shared" si="133"/>
        <v>84.434570269158471</v>
      </c>
      <c r="AF81" s="44">
        <f t="shared" si="133"/>
        <v>88.445753284113579</v>
      </c>
      <c r="AG81" s="44">
        <f t="shared" si="133"/>
        <v>94.237834982057024</v>
      </c>
      <c r="AH81" s="44">
        <f t="shared" ref="AH81:BC81" si="134">(AH21*100)/$AP21</f>
        <v>91.924331085464658</v>
      </c>
      <c r="AI81" s="44">
        <f t="shared" si="134"/>
        <v>90.018492435260242</v>
      </c>
      <c r="AJ81" s="44">
        <f t="shared" si="134"/>
        <v>91.326252675890828</v>
      </c>
      <c r="AK81" s="44">
        <f t="shared" si="134"/>
        <v>93.44182904917281</v>
      </c>
      <c r="AL81" s="44">
        <f t="shared" si="134"/>
        <v>93.69557916782577</v>
      </c>
      <c r="AM81" s="44">
        <f t="shared" si="134"/>
        <v>94.413007305474125</v>
      </c>
      <c r="AN81" s="44">
        <f t="shared" si="134"/>
        <v>97.327243568435804</v>
      </c>
      <c r="AO81" s="44">
        <f t="shared" si="134"/>
        <v>99.213716535475541</v>
      </c>
      <c r="AP81" s="44">
        <f t="shared" si="134"/>
        <v>100</v>
      </c>
      <c r="AQ81" s="44">
        <f t="shared" si="134"/>
        <v>100.22293941031943</v>
      </c>
      <c r="AR81" s="44">
        <f t="shared" si="134"/>
        <v>100.63577859997264</v>
      </c>
      <c r="AS81" s="44">
        <f t="shared" si="134"/>
        <v>100.63810457362226</v>
      </c>
      <c r="AT81" s="44">
        <f t="shared" si="134"/>
        <v>100.93503425690774</v>
      </c>
      <c r="AU81" s="44">
        <f t="shared" si="134"/>
        <v>100.90175657747703</v>
      </c>
      <c r="AV81" s="44">
        <f t="shared" si="134"/>
        <v>100.79215386995844</v>
      </c>
      <c r="AW81" s="44">
        <f t="shared" si="134"/>
        <v>100.3814391580601</v>
      </c>
      <c r="AX81" s="44">
        <f t="shared" si="134"/>
        <v>100.93403930787717</v>
      </c>
      <c r="AY81" s="44">
        <f t="shared" si="134"/>
        <v>100.6867575471243</v>
      </c>
      <c r="AZ81" s="44">
        <f t="shared" si="134"/>
        <v>99.687351627149411</v>
      </c>
      <c r="BA81" s="44">
        <f t="shared" si="134"/>
        <v>100.18857893317366</v>
      </c>
      <c r="BB81" s="44">
        <f t="shared" si="134"/>
        <v>99.699721074064527</v>
      </c>
      <c r="BC81" s="44">
        <f t="shared" si="134"/>
        <v>99.463226404749847</v>
      </c>
      <c r="BD81" s="44">
        <f t="shared" ref="BD81:BE81" si="135">(BD21*100)/$AP21</f>
        <v>99.536059158233812</v>
      </c>
      <c r="BE81" s="44">
        <f t="shared" si="135"/>
        <v>98.951649523804463</v>
      </c>
      <c r="BF81" s="44">
        <f t="shared" ref="BF81:BG81" si="136">(BF21*100)/$AP21</f>
        <v>99.272396741332699</v>
      </c>
      <c r="BG81" s="44">
        <f t="shared" si="136"/>
        <v>99.602191606725128</v>
      </c>
      <c r="BH81" s="44">
        <f t="shared" ref="BH81:BI81" si="137">(BH21*100)/$AP21</f>
        <v>99.717105800644362</v>
      </c>
      <c r="BI81" s="44">
        <f t="shared" si="137"/>
        <v>100.36148124325426</v>
      </c>
    </row>
    <row r="82" spans="1:61" x14ac:dyDescent="0.3">
      <c r="A82" s="41" t="s">
        <v>16</v>
      </c>
      <c r="B82" s="44">
        <f t="shared" ref="B82:AG82" si="138">(B22*100)/$AP22</f>
        <v>7.3429621719153539</v>
      </c>
      <c r="C82" s="44">
        <f t="shared" si="138"/>
        <v>7.2534138527456546</v>
      </c>
      <c r="D82" s="44">
        <f t="shared" si="138"/>
        <v>7.2534138527456546</v>
      </c>
      <c r="E82" s="44">
        <f t="shared" si="138"/>
        <v>9.3577993532335935</v>
      </c>
      <c r="F82" s="44">
        <f t="shared" si="138"/>
        <v>9.4921218319881433</v>
      </c>
      <c r="G82" s="44">
        <f t="shared" si="138"/>
        <v>9.4025735128184422</v>
      </c>
      <c r="H82" s="44">
        <f t="shared" si="138"/>
        <v>10.656249981194238</v>
      </c>
      <c r="I82" s="44">
        <f t="shared" si="138"/>
        <v>10.56670166202454</v>
      </c>
      <c r="J82" s="44">
        <f t="shared" si="138"/>
        <v>12.536764683757927</v>
      </c>
      <c r="K82" s="44">
        <f t="shared" si="138"/>
        <v>12.626313002927626</v>
      </c>
      <c r="L82" s="44">
        <f t="shared" si="138"/>
        <v>12.581538843342779</v>
      </c>
      <c r="M82" s="44">
        <f t="shared" si="138"/>
        <v>12.626313002927633</v>
      </c>
      <c r="N82" s="44">
        <f t="shared" si="138"/>
        <v>13.297925396700382</v>
      </c>
      <c r="O82" s="44">
        <f t="shared" si="138"/>
        <v>14.596376024661026</v>
      </c>
      <c r="P82" s="44">
        <f t="shared" si="138"/>
        <v>22.163208994500643</v>
      </c>
      <c r="Q82" s="44">
        <f t="shared" si="138"/>
        <v>25.56604512294922</v>
      </c>
      <c r="R82" s="44">
        <f t="shared" si="138"/>
        <v>28.028623900115957</v>
      </c>
      <c r="S82" s="44">
        <f t="shared" si="138"/>
        <v>30.535976836867551</v>
      </c>
      <c r="T82" s="44">
        <f t="shared" si="138"/>
        <v>34.968618635767683</v>
      </c>
      <c r="U82" s="44">
        <f t="shared" si="138"/>
        <v>43.968224712322503</v>
      </c>
      <c r="V82" s="44">
        <f t="shared" si="138"/>
        <v>54.042410618913706</v>
      </c>
      <c r="W82" s="44">
        <f t="shared" si="138"/>
        <v>59.415309769095686</v>
      </c>
      <c r="X82" s="44">
        <f t="shared" si="138"/>
        <v>56.311026730597995</v>
      </c>
      <c r="Y82" s="44">
        <f t="shared" si="138"/>
        <v>58.34716936875239</v>
      </c>
      <c r="Z82" s="44">
        <f t="shared" si="138"/>
        <v>58.9479983439455</v>
      </c>
      <c r="AA82" s="44">
        <f t="shared" si="138"/>
        <v>60.183035681842441</v>
      </c>
      <c r="AB82" s="44">
        <f t="shared" si="138"/>
        <v>61.050899757121357</v>
      </c>
      <c r="AC82" s="44">
        <f t="shared" si="138"/>
        <v>63.954906470554675</v>
      </c>
      <c r="AD82" s="44">
        <f t="shared" si="138"/>
        <v>67.927053584331304</v>
      </c>
      <c r="AE82" s="44">
        <f t="shared" si="138"/>
        <v>71.565406823000643</v>
      </c>
      <c r="AF82" s="44">
        <f t="shared" si="138"/>
        <v>76.105003524459633</v>
      </c>
      <c r="AG82" s="44">
        <f t="shared" si="138"/>
        <v>81.512464301197582</v>
      </c>
      <c r="AH82" s="44">
        <f t="shared" ref="AH82:BC82" si="139">(AH22*100)/$AP22</f>
        <v>80.377565125832788</v>
      </c>
      <c r="AI82" s="44">
        <f t="shared" si="139"/>
        <v>83.843802885274542</v>
      </c>
      <c r="AJ82" s="44">
        <f t="shared" si="139"/>
        <v>86.822973668356795</v>
      </c>
      <c r="AK82" s="44">
        <f t="shared" si="139"/>
        <v>90.437556790232037</v>
      </c>
      <c r="AL82" s="44">
        <f t="shared" si="139"/>
        <v>94.51155583705085</v>
      </c>
      <c r="AM82" s="44">
        <f t="shared" si="139"/>
        <v>96.693117342738134</v>
      </c>
      <c r="AN82" s="44">
        <f t="shared" si="139"/>
        <v>97.477324803409701</v>
      </c>
      <c r="AO82" s="44">
        <f t="shared" si="139"/>
        <v>98.853362703990626</v>
      </c>
      <c r="AP82" s="44">
        <f t="shared" si="139"/>
        <v>100</v>
      </c>
      <c r="AQ82" s="44">
        <f t="shared" si="139"/>
        <v>100.46662984708018</v>
      </c>
      <c r="AR82" s="44">
        <f t="shared" si="139"/>
        <v>102.4116737790653</v>
      </c>
      <c r="AS82" s="44">
        <f t="shared" si="139"/>
        <v>104.92490353260195</v>
      </c>
      <c r="AT82" s="44">
        <f t="shared" si="139"/>
        <v>108.07040415246556</v>
      </c>
      <c r="AU82" s="44">
        <f t="shared" si="139"/>
        <v>107.19935821856924</v>
      </c>
      <c r="AV82" s="44">
        <f t="shared" si="139"/>
        <v>110.94171446567678</v>
      </c>
      <c r="AW82" s="44">
        <f t="shared" si="139"/>
        <v>112.6645781891129</v>
      </c>
      <c r="AX82" s="44">
        <f t="shared" si="139"/>
        <v>115.4536406139821</v>
      </c>
      <c r="AY82" s="44">
        <f t="shared" si="139"/>
        <v>115.10038838790726</v>
      </c>
      <c r="AZ82" s="44">
        <f t="shared" si="139"/>
        <v>116.01301237497607</v>
      </c>
      <c r="BA82" s="44">
        <f t="shared" si="139"/>
        <v>118.2076731867184</v>
      </c>
      <c r="BB82" s="44">
        <f t="shared" si="139"/>
        <v>117.88556972899001</v>
      </c>
      <c r="BC82" s="44">
        <f t="shared" si="139"/>
        <v>118.32017571492501</v>
      </c>
      <c r="BD82" s="44">
        <f t="shared" ref="BD82:BE82" si="140">(BD22*100)/$AP22</f>
        <v>120.9924157783655</v>
      </c>
      <c r="BE82" s="44">
        <f t="shared" si="140"/>
        <v>121.10203294691649</v>
      </c>
      <c r="BF82" s="44">
        <f t="shared" ref="BF82:BG82" si="141">(BF22*100)/$AP22</f>
        <v>120.59203908585084</v>
      </c>
      <c r="BG82" s="44">
        <f t="shared" si="141"/>
        <v>121.99820221361207</v>
      </c>
      <c r="BH82" s="44">
        <f t="shared" ref="BH82:BI82" si="142">(BH22*100)/$AP22</f>
        <v>121.57600260451065</v>
      </c>
      <c r="BI82" s="44">
        <f t="shared" si="142"/>
        <v>122.42946130396207</v>
      </c>
    </row>
    <row r="83" spans="1:61" x14ac:dyDescent="0.3">
      <c r="A83" s="41" t="s">
        <v>17</v>
      </c>
      <c r="B83" s="44">
        <f t="shared" ref="B83:AG83" si="143">(B23*100)/$AP23</f>
        <v>9.8185222924073532</v>
      </c>
      <c r="C83" s="44">
        <f t="shared" si="143"/>
        <v>9.7316327145984403</v>
      </c>
      <c r="D83" s="44">
        <f t="shared" si="143"/>
        <v>9.7750775035028976</v>
      </c>
      <c r="E83" s="44">
        <f t="shared" si="143"/>
        <v>8.9713489087704392</v>
      </c>
      <c r="F83" s="44">
        <f t="shared" si="143"/>
        <v>8.8844593309615227</v>
      </c>
      <c r="G83" s="44">
        <f t="shared" si="143"/>
        <v>9.0582384865793522</v>
      </c>
      <c r="H83" s="44">
        <f t="shared" si="143"/>
        <v>9.9271342646684992</v>
      </c>
      <c r="I83" s="44">
        <f t="shared" si="143"/>
        <v>9.905411870216275</v>
      </c>
      <c r="J83" s="44">
        <f t="shared" si="143"/>
        <v>10.687418070496509</v>
      </c>
      <c r="K83" s="44">
        <f t="shared" si="143"/>
        <v>10.752585253853194</v>
      </c>
      <c r="L83" s="44">
        <f t="shared" si="143"/>
        <v>10.774307648305424</v>
      </c>
      <c r="M83" s="44">
        <f t="shared" si="143"/>
        <v>10.839474831662109</v>
      </c>
      <c r="N83" s="44">
        <f t="shared" si="143"/>
        <v>11.773537793107943</v>
      </c>
      <c r="O83" s="44">
        <f t="shared" si="143"/>
        <v>13.272383010311721</v>
      </c>
      <c r="P83" s="44">
        <f t="shared" si="143"/>
        <v>16.139739078005906</v>
      </c>
      <c r="Q83" s="44">
        <f t="shared" si="143"/>
        <v>18.398868101037689</v>
      </c>
      <c r="R83" s="44">
        <f t="shared" si="143"/>
        <v>20.636274729617245</v>
      </c>
      <c r="S83" s="44">
        <f t="shared" si="143"/>
        <v>23.829466714094853</v>
      </c>
      <c r="T83" s="44">
        <f t="shared" si="143"/>
        <v>30.411352233120144</v>
      </c>
      <c r="U83" s="44">
        <f t="shared" si="143"/>
        <v>38.187969447018006</v>
      </c>
      <c r="V83" s="44">
        <f t="shared" si="143"/>
        <v>47.506876667024102</v>
      </c>
      <c r="W83" s="44">
        <f t="shared" si="143"/>
        <v>55.86999853113214</v>
      </c>
      <c r="X83" s="44">
        <f t="shared" si="143"/>
        <v>58.952700384101313</v>
      </c>
      <c r="Y83" s="44">
        <f t="shared" si="143"/>
        <v>64.593726970720184</v>
      </c>
      <c r="Z83" s="44">
        <f t="shared" si="143"/>
        <v>67.167941920106799</v>
      </c>
      <c r="AA83" s="44">
        <f t="shared" si="143"/>
        <v>66.961369115526409</v>
      </c>
      <c r="AB83" s="44">
        <f t="shared" si="143"/>
        <v>66.945478899789464</v>
      </c>
      <c r="AC83" s="44">
        <f t="shared" si="143"/>
        <v>72.50705440772353</v>
      </c>
      <c r="AD83" s="44">
        <f t="shared" si="143"/>
        <v>76.257145321644799</v>
      </c>
      <c r="AE83" s="44">
        <f t="shared" si="143"/>
        <v>80.722295943729009</v>
      </c>
      <c r="AF83" s="44">
        <f t="shared" si="143"/>
        <v>85.171556350076287</v>
      </c>
      <c r="AG83" s="44">
        <f t="shared" si="143"/>
        <v>88.889866832523651</v>
      </c>
      <c r="AH83" s="44">
        <f t="shared" ref="AH83:BC83" si="144">(AH23*100)/$AP23</f>
        <v>90.065742797058292</v>
      </c>
      <c r="AI83" s="44">
        <f t="shared" si="144"/>
        <v>94.557453682538352</v>
      </c>
      <c r="AJ83" s="44">
        <f t="shared" si="144"/>
        <v>97.786922330208611</v>
      </c>
      <c r="AK83" s="44">
        <f t="shared" si="144"/>
        <v>99.998073524501294</v>
      </c>
      <c r="AL83" s="44">
        <f t="shared" si="144"/>
        <v>100.21717118566283</v>
      </c>
      <c r="AM83" s="44">
        <f t="shared" si="144"/>
        <v>100.45115861584434</v>
      </c>
      <c r="AN83" s="44">
        <f t="shared" si="144"/>
        <v>99.895201521643898</v>
      </c>
      <c r="AO83" s="44">
        <f t="shared" si="144"/>
        <v>99.740961136303568</v>
      </c>
      <c r="AP83" s="44">
        <f t="shared" si="144"/>
        <v>100</v>
      </c>
      <c r="AQ83" s="44">
        <f t="shared" si="144"/>
        <v>100.61088797992232</v>
      </c>
      <c r="AR83" s="44">
        <f t="shared" si="144"/>
        <v>101.61435713044452</v>
      </c>
      <c r="AS83" s="44">
        <f t="shared" si="144"/>
        <v>102.23511331790336</v>
      </c>
      <c r="AT83" s="44">
        <f t="shared" si="144"/>
        <v>104.29936818168407</v>
      </c>
      <c r="AU83" s="44">
        <f t="shared" si="144"/>
        <v>104.97136085644193</v>
      </c>
      <c r="AV83" s="44">
        <f t="shared" si="144"/>
        <v>110.03731071939349</v>
      </c>
      <c r="AW83" s="44">
        <f t="shared" si="144"/>
        <v>112.78800231059293</v>
      </c>
      <c r="AX83" s="44">
        <f t="shared" si="144"/>
        <v>114.45517332850946</v>
      </c>
      <c r="AY83" s="44">
        <f t="shared" si="144"/>
        <v>116.82789375569064</v>
      </c>
      <c r="AZ83" s="44">
        <f t="shared" si="144"/>
        <v>117.61691181275903</v>
      </c>
      <c r="BA83" s="44">
        <f t="shared" si="144"/>
        <v>115.6807244727158</v>
      </c>
      <c r="BB83" s="44">
        <f t="shared" si="144"/>
        <v>114.48037433065895</v>
      </c>
      <c r="BC83" s="44">
        <f t="shared" si="144"/>
        <v>112.81883876525555</v>
      </c>
      <c r="BD83" s="44">
        <f t="shared" ref="BD83:BE83" si="145">(BD23*100)/$AP23</f>
        <v>112.34771144096075</v>
      </c>
      <c r="BE83" s="44">
        <f t="shared" si="145"/>
        <v>114.2954970959854</v>
      </c>
      <c r="BF83" s="44">
        <f t="shared" ref="BF83:BG83" si="146">(BF23*100)/$AP23</f>
        <v>115.08711351147771</v>
      </c>
      <c r="BG83" s="44">
        <f t="shared" si="146"/>
        <v>114.4352552192297</v>
      </c>
      <c r="BH83" s="44">
        <f t="shared" ref="BH83:BI83" si="147">(BH23*100)/$AP23</f>
        <v>114.80122664123661</v>
      </c>
      <c r="BI83" s="44">
        <f t="shared" si="147"/>
        <v>116.6748480245767</v>
      </c>
    </row>
    <row r="84" spans="1:61" x14ac:dyDescent="0.3">
      <c r="A84" s="41" t="s">
        <v>18</v>
      </c>
      <c r="B84" s="44">
        <f t="shared" ref="B84:AG84" si="148">(B24*100)/$AP24</f>
        <v>14.248835976755634</v>
      </c>
      <c r="C84" s="44">
        <f t="shared" si="148"/>
        <v>13.969447036034937</v>
      </c>
      <c r="D84" s="44">
        <f t="shared" si="148"/>
        <v>14.00049025167057</v>
      </c>
      <c r="E84" s="44">
        <f t="shared" si="148"/>
        <v>15.832039974172922</v>
      </c>
      <c r="F84" s="44">
        <f t="shared" si="148"/>
        <v>15.925169621079826</v>
      </c>
      <c r="G84" s="44">
        <f t="shared" si="148"/>
        <v>17.104811815233884</v>
      </c>
      <c r="H84" s="44">
        <f t="shared" si="148"/>
        <v>18.098194715574152</v>
      </c>
      <c r="I84" s="44">
        <f t="shared" si="148"/>
        <v>18.781145459558079</v>
      </c>
      <c r="J84" s="44">
        <f t="shared" si="148"/>
        <v>20.550608750789173</v>
      </c>
      <c r="K84" s="44">
        <f t="shared" si="148"/>
        <v>20.643738397696072</v>
      </c>
      <c r="L84" s="44">
        <f t="shared" si="148"/>
        <v>20.767911260238598</v>
      </c>
      <c r="M84" s="44">
        <f t="shared" si="148"/>
        <v>20.767911260238598</v>
      </c>
      <c r="N84" s="44">
        <f t="shared" si="148"/>
        <v>22.816763492190383</v>
      </c>
      <c r="O84" s="44">
        <f t="shared" si="148"/>
        <v>26.293603643381292</v>
      </c>
      <c r="P84" s="44">
        <f t="shared" si="148"/>
        <v>31.26051814508261</v>
      </c>
      <c r="Q84" s="44">
        <f t="shared" si="148"/>
        <v>34.147537199196478</v>
      </c>
      <c r="R84" s="44">
        <f t="shared" si="148"/>
        <v>36.724124096954043</v>
      </c>
      <c r="S84" s="44">
        <f t="shared" si="148"/>
        <v>44.174495849505981</v>
      </c>
      <c r="T84" s="44">
        <f t="shared" si="148"/>
        <v>53.54954697146723</v>
      </c>
      <c r="U84" s="44">
        <f t="shared" si="148"/>
        <v>66.525611107161893</v>
      </c>
      <c r="V84" s="44">
        <f t="shared" si="148"/>
        <v>83.133731472225662</v>
      </c>
      <c r="W84" s="44">
        <f t="shared" si="148"/>
        <v>90.149498205878729</v>
      </c>
      <c r="X84" s="44">
        <f t="shared" si="148"/>
        <v>89.602892220799262</v>
      </c>
      <c r="Y84" s="44">
        <f t="shared" si="148"/>
        <v>87.740382938306382</v>
      </c>
      <c r="Z84" s="44">
        <f t="shared" si="148"/>
        <v>86.586436969805348</v>
      </c>
      <c r="AA84" s="44">
        <f t="shared" si="148"/>
        <v>86.890106961516167</v>
      </c>
      <c r="AB84" s="44">
        <f t="shared" si="148"/>
        <v>84.906129682338957</v>
      </c>
      <c r="AC84" s="44">
        <f t="shared" si="148"/>
        <v>86.242277645866452</v>
      </c>
      <c r="AD84" s="44">
        <f t="shared" si="148"/>
        <v>88.793105576237139</v>
      </c>
      <c r="AE84" s="44">
        <f t="shared" si="148"/>
        <v>91.202220843809457</v>
      </c>
      <c r="AF84" s="44">
        <f t="shared" si="148"/>
        <v>92.092986152827791</v>
      </c>
      <c r="AG84" s="44">
        <f t="shared" si="148"/>
        <v>94.340144091487687</v>
      </c>
      <c r="AH84" s="44">
        <f t="shared" ref="AH84:BC84" si="149">(AH24*100)/$AP24</f>
        <v>96.141919375638423</v>
      </c>
      <c r="AI84" s="44">
        <f t="shared" si="149"/>
        <v>97.046434618601765</v>
      </c>
      <c r="AJ84" s="44">
        <f t="shared" si="149"/>
        <v>97.353133288584885</v>
      </c>
      <c r="AK84" s="44">
        <f t="shared" si="149"/>
        <v>98.474374691585155</v>
      </c>
      <c r="AL84" s="44">
        <f t="shared" si="149"/>
        <v>99.310197557342647</v>
      </c>
      <c r="AM84" s="44">
        <f t="shared" si="149"/>
        <v>99.217896736945761</v>
      </c>
      <c r="AN84" s="44">
        <f t="shared" si="149"/>
        <v>99.751057308690648</v>
      </c>
      <c r="AO84" s="44">
        <f t="shared" si="149"/>
        <v>99.952836428619605</v>
      </c>
      <c r="AP84" s="44">
        <f t="shared" si="149"/>
        <v>100</v>
      </c>
      <c r="AQ84" s="44">
        <f t="shared" si="149"/>
        <v>99.811775539872485</v>
      </c>
      <c r="AR84" s="44">
        <f t="shared" si="149"/>
        <v>99.794448966792871</v>
      </c>
      <c r="AS84" s="44">
        <f t="shared" si="149"/>
        <v>99.368562915371982</v>
      </c>
      <c r="AT84" s="44">
        <f t="shared" si="149"/>
        <v>99.176198430662367</v>
      </c>
      <c r="AU84" s="44">
        <f t="shared" si="149"/>
        <v>98.797234033330668</v>
      </c>
      <c r="AV84" s="44">
        <f t="shared" si="149"/>
        <v>98.571989576248498</v>
      </c>
      <c r="AW84" s="44">
        <f t="shared" si="149"/>
        <v>98.49170336671942</v>
      </c>
      <c r="AX84" s="44">
        <f t="shared" si="149"/>
        <v>97.926284893055026</v>
      </c>
      <c r="AY84" s="44">
        <f t="shared" si="149"/>
        <v>97.503821678565942</v>
      </c>
      <c r="AZ84" s="44">
        <f t="shared" si="149"/>
        <v>96.87738561898027</v>
      </c>
      <c r="BA84" s="44">
        <f t="shared" si="149"/>
        <v>96.311251883032199</v>
      </c>
      <c r="BB84" s="44">
        <f t="shared" si="149"/>
        <v>96.285553272429851</v>
      </c>
      <c r="BC84" s="44">
        <f t="shared" si="149"/>
        <v>96.17885916876196</v>
      </c>
      <c r="BD84" s="44">
        <f t="shared" ref="BD84:BE84" si="150">(BD24*100)/$AP24</f>
        <v>96.455524533132149</v>
      </c>
      <c r="BE84" s="44">
        <f t="shared" si="150"/>
        <v>96.78690522090244</v>
      </c>
      <c r="BF84" s="44">
        <f t="shared" ref="BF84:BG84" si="151">(BF24*100)/$AP24</f>
        <v>97.191596084839574</v>
      </c>
      <c r="BG84" s="44">
        <f t="shared" si="151"/>
        <v>97.85597073163207</v>
      </c>
      <c r="BH84" s="44">
        <f t="shared" ref="BH84:BI84" si="152">(BH24*100)/$AP24</f>
        <v>98.494489250237294</v>
      </c>
      <c r="BI84" s="44">
        <f t="shared" si="152"/>
        <v>99.147717150298107</v>
      </c>
    </row>
    <row r="85" spans="1:61" x14ac:dyDescent="0.3">
      <c r="A85" s="41" t="s">
        <v>19</v>
      </c>
      <c r="B85" s="44">
        <f t="shared" ref="B85:AG85" si="153">(B25*100)/$AP25</f>
        <v>3.4374651304851165</v>
      </c>
      <c r="C85" s="44">
        <f t="shared" si="153"/>
        <v>3.3584429435774124</v>
      </c>
      <c r="D85" s="44">
        <f t="shared" si="153"/>
        <v>3.3781984903043383</v>
      </c>
      <c r="E85" s="44">
        <f t="shared" si="153"/>
        <v>4.3462202799237097</v>
      </c>
      <c r="F85" s="44">
        <f t="shared" si="153"/>
        <v>4.8203534013699318</v>
      </c>
      <c r="G85" s="44">
        <f t="shared" si="153"/>
        <v>5.3142420695430825</v>
      </c>
      <c r="H85" s="44">
        <f t="shared" si="153"/>
        <v>5.7686196442623787</v>
      </c>
      <c r="I85" s="44">
        <f t="shared" si="153"/>
        <v>5.452530896631564</v>
      </c>
      <c r="J85" s="44">
        <f t="shared" si="153"/>
        <v>6.5390859666124914</v>
      </c>
      <c r="K85" s="44">
        <f t="shared" si="153"/>
        <v>6.5785970600663433</v>
      </c>
      <c r="L85" s="44">
        <f t="shared" si="153"/>
        <v>6.5983526067932701</v>
      </c>
      <c r="M85" s="44">
        <f t="shared" si="153"/>
        <v>6.5983526067932701</v>
      </c>
      <c r="N85" s="44">
        <f t="shared" si="153"/>
        <v>6.9934635413317903</v>
      </c>
      <c r="O85" s="44">
        <f t="shared" si="153"/>
        <v>7.7441743169549762</v>
      </c>
      <c r="P85" s="44">
        <f t="shared" si="153"/>
        <v>9.2653514149282774</v>
      </c>
      <c r="Q85" s="44">
        <f t="shared" si="153"/>
        <v>10.648239685813094</v>
      </c>
      <c r="R85" s="44">
        <f t="shared" si="153"/>
        <v>12.248438970694099</v>
      </c>
      <c r="S85" s="44">
        <f t="shared" si="153"/>
        <v>15.033971059190659</v>
      </c>
      <c r="T85" s="44">
        <f t="shared" si="153"/>
        <v>18.313391815860363</v>
      </c>
      <c r="U85" s="44">
        <f t="shared" si="153"/>
        <v>24.733944502111306</v>
      </c>
      <c r="V85" s="44">
        <f t="shared" si="153"/>
        <v>31.25327492199688</v>
      </c>
      <c r="W85" s="44">
        <f t="shared" si="153"/>
        <v>37.377494407343924</v>
      </c>
      <c r="X85" s="44">
        <f t="shared" si="153"/>
        <v>41.552640059228096</v>
      </c>
      <c r="Y85" s="44">
        <f t="shared" si="153"/>
        <v>44.700567336442347</v>
      </c>
      <c r="Z85" s="44">
        <f t="shared" si="153"/>
        <v>46.523051549566375</v>
      </c>
      <c r="AA85" s="44">
        <f t="shared" si="153"/>
        <v>49.985771554502037</v>
      </c>
      <c r="AB85" s="44">
        <f t="shared" si="153"/>
        <v>51.94080007403511</v>
      </c>
      <c r="AC85" s="44">
        <f t="shared" si="153"/>
        <v>56.977483717577911</v>
      </c>
      <c r="AD85" s="44">
        <f t="shared" si="153"/>
        <v>62.660320854864672</v>
      </c>
      <c r="AE85" s="44">
        <f t="shared" si="153"/>
        <v>68.094637417634544</v>
      </c>
      <c r="AF85" s="44">
        <f t="shared" si="153"/>
        <v>71.225996656547665</v>
      </c>
      <c r="AG85" s="44">
        <f t="shared" si="153"/>
        <v>74.390491972063046</v>
      </c>
      <c r="AH85" s="44">
        <f t="shared" ref="AH85:BC85" si="154">(AH25*100)/$AP25</f>
        <v>76.577473027811877</v>
      </c>
      <c r="AI85" s="44">
        <f t="shared" si="154"/>
        <v>80.071465026737926</v>
      </c>
      <c r="AJ85" s="44">
        <f t="shared" si="154"/>
        <v>84.069949944602342</v>
      </c>
      <c r="AK85" s="44">
        <f t="shared" si="154"/>
        <v>92.240368437001578</v>
      </c>
      <c r="AL85" s="44">
        <f t="shared" si="154"/>
        <v>95.835816445869199</v>
      </c>
      <c r="AM85" s="44">
        <f t="shared" si="154"/>
        <v>96.778951398014158</v>
      </c>
      <c r="AN85" s="44">
        <f t="shared" si="154"/>
        <v>97.592298813833736</v>
      </c>
      <c r="AO85" s="44">
        <f t="shared" si="154"/>
        <v>98.443629826163374</v>
      </c>
      <c r="AP85" s="44">
        <f t="shared" si="154"/>
        <v>99.999999999999986</v>
      </c>
      <c r="AQ85" s="44">
        <f t="shared" si="154"/>
        <v>99.446788070509328</v>
      </c>
      <c r="AR85" s="44">
        <f t="shared" si="154"/>
        <v>99.95221783858311</v>
      </c>
      <c r="AS85" s="44">
        <f t="shared" si="154"/>
        <v>100.52851513825718</v>
      </c>
      <c r="AT85" s="44">
        <f t="shared" si="154"/>
        <v>99.700938376304393</v>
      </c>
      <c r="AU85" s="44">
        <f t="shared" si="154"/>
        <v>99.340591951656506</v>
      </c>
      <c r="AV85" s="44">
        <f t="shared" si="154"/>
        <v>101.08295531526454</v>
      </c>
      <c r="AW85" s="44">
        <f t="shared" si="154"/>
        <v>102.28346675355763</v>
      </c>
      <c r="AX85" s="44">
        <f t="shared" si="154"/>
        <v>102.57368129506315</v>
      </c>
      <c r="AY85" s="44">
        <f t="shared" si="154"/>
        <v>102.08453062294426</v>
      </c>
      <c r="AZ85" s="44">
        <f t="shared" si="154"/>
        <v>100.38835576772267</v>
      </c>
      <c r="BA85" s="44">
        <f t="shared" si="154"/>
        <v>100.94363681903847</v>
      </c>
      <c r="BB85" s="44">
        <f t="shared" si="154"/>
        <v>99.894681725677216</v>
      </c>
      <c r="BC85" s="44">
        <f t="shared" si="154"/>
        <v>99.393988283029401</v>
      </c>
      <c r="BD85" s="44">
        <f t="shared" ref="BD85:BE85" si="155">(BD25*100)/$AP25</f>
        <v>99.424663727308257</v>
      </c>
      <c r="BE85" s="44">
        <f t="shared" si="155"/>
        <v>99.567516055354147</v>
      </c>
      <c r="BF85" s="44">
        <f t="shared" ref="BF85:BG85" si="156">(BF25*100)/$AP25</f>
        <v>99.727824409949207</v>
      </c>
      <c r="BG85" s="44">
        <f t="shared" si="156"/>
        <v>100.37772084592177</v>
      </c>
      <c r="BH85" s="44">
        <f t="shared" ref="BH85:BI85" si="157">(BH25*100)/$AP25</f>
        <v>100.59202195920108</v>
      </c>
      <c r="BI85" s="44">
        <f t="shared" si="157"/>
        <v>100.0833837504469</v>
      </c>
    </row>
    <row r="86" spans="1:61" x14ac:dyDescent="0.3"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</row>
    <row r="87" spans="1:61" x14ac:dyDescent="0.3">
      <c r="A87" s="41" t="s">
        <v>22</v>
      </c>
      <c r="B87" s="44">
        <f t="shared" ref="B87:AG87" si="158">(B27*100)/$AP27</f>
        <v>6.7892721737986585</v>
      </c>
      <c r="C87" s="44">
        <f t="shared" si="158"/>
        <v>6.6749265371873134</v>
      </c>
      <c r="D87" s="44">
        <f t="shared" si="158"/>
        <v>6.6749265371873134</v>
      </c>
      <c r="E87" s="44">
        <f t="shared" si="158"/>
        <v>7.446759584313897</v>
      </c>
      <c r="F87" s="44">
        <f t="shared" si="158"/>
        <v>7.8469693124536066</v>
      </c>
      <c r="G87" s="44">
        <f t="shared" si="158"/>
        <v>8.4615771092395882</v>
      </c>
      <c r="H87" s="44">
        <f t="shared" si="158"/>
        <v>9.2477033609425927</v>
      </c>
      <c r="I87" s="44">
        <f t="shared" si="158"/>
        <v>9.362048997553936</v>
      </c>
      <c r="J87" s="44">
        <f t="shared" si="158"/>
        <v>10.591264591125901</v>
      </c>
      <c r="K87" s="44">
        <f t="shared" si="158"/>
        <v>10.712024907664027</v>
      </c>
      <c r="L87" s="44">
        <f t="shared" si="158"/>
        <v>10.349574872557726</v>
      </c>
      <c r="M87" s="44">
        <f t="shared" si="158"/>
        <v>10.357598058804083</v>
      </c>
      <c r="N87" s="44">
        <f t="shared" si="158"/>
        <v>11.401292807635224</v>
      </c>
      <c r="O87" s="44">
        <f t="shared" si="158"/>
        <v>13.803915925146812</v>
      </c>
      <c r="P87" s="44">
        <f t="shared" si="158"/>
        <v>17.509417586720687</v>
      </c>
      <c r="Q87" s="44">
        <f t="shared" si="158"/>
        <v>20.464852300720974</v>
      </c>
      <c r="R87" s="44">
        <f t="shared" si="158"/>
        <v>24.158118810709631</v>
      </c>
      <c r="S87" s="44">
        <f t="shared" si="158"/>
        <v>28.171338889176567</v>
      </c>
      <c r="T87" s="44">
        <f t="shared" si="158"/>
        <v>34.505919305656292</v>
      </c>
      <c r="U87" s="44">
        <f t="shared" si="158"/>
        <v>43.498183885727713</v>
      </c>
      <c r="V87" s="44">
        <f t="shared" si="158"/>
        <v>54.294434164158751</v>
      </c>
      <c r="W87" s="44">
        <f t="shared" si="158"/>
        <v>58.627208553362166</v>
      </c>
      <c r="X87" s="44">
        <f t="shared" si="158"/>
        <v>56.547036929125909</v>
      </c>
      <c r="Y87" s="44">
        <f t="shared" si="158"/>
        <v>56.399883800350075</v>
      </c>
      <c r="Z87" s="44">
        <f t="shared" si="158"/>
        <v>56.406384041526266</v>
      </c>
      <c r="AA87" s="44">
        <f t="shared" si="158"/>
        <v>57.486413315156298</v>
      </c>
      <c r="AB87" s="44">
        <f t="shared" si="158"/>
        <v>58.218831463880356</v>
      </c>
      <c r="AC87" s="44">
        <f t="shared" si="158"/>
        <v>61.757948964063985</v>
      </c>
      <c r="AD87" s="44">
        <f t="shared" si="158"/>
        <v>65.264119867749386</v>
      </c>
      <c r="AE87" s="44">
        <f t="shared" si="158"/>
        <v>70.428271534188866</v>
      </c>
      <c r="AF87" s="44">
        <f t="shared" si="158"/>
        <v>74.66690780168841</v>
      </c>
      <c r="AG87" s="44">
        <f t="shared" si="158"/>
        <v>77.978560258447359</v>
      </c>
      <c r="AH87" s="44">
        <f t="shared" ref="AH87:BC87" si="159">(AH27*100)/$AP27</f>
        <v>77.20803198922313</v>
      </c>
      <c r="AI87" s="44">
        <f t="shared" si="159"/>
        <v>79.398584511034727</v>
      </c>
      <c r="AJ87" s="44">
        <f t="shared" si="159"/>
        <v>82.199670221921608</v>
      </c>
      <c r="AK87" s="44">
        <f t="shared" si="159"/>
        <v>86.019266823262839</v>
      </c>
      <c r="AL87" s="44">
        <f t="shared" si="159"/>
        <v>88.464671539363735</v>
      </c>
      <c r="AM87" s="44">
        <f t="shared" si="159"/>
        <v>91.029902555146236</v>
      </c>
      <c r="AN87" s="44">
        <f t="shared" si="159"/>
        <v>94.44379744612462</v>
      </c>
      <c r="AO87" s="44">
        <f t="shared" si="159"/>
        <v>96.725380170424756</v>
      </c>
      <c r="AP87" s="44">
        <f t="shared" si="159"/>
        <v>100</v>
      </c>
      <c r="AQ87" s="44">
        <f t="shared" si="159"/>
        <v>105.08986383625144</v>
      </c>
      <c r="AR87" s="44">
        <f t="shared" si="159"/>
        <v>109.5122529387401</v>
      </c>
      <c r="AS87" s="44">
        <f t="shared" si="159"/>
        <v>113.48247242103602</v>
      </c>
      <c r="AT87" s="44">
        <f t="shared" si="159"/>
        <v>116.13731406811215</v>
      </c>
      <c r="AU87" s="44">
        <f t="shared" si="159"/>
        <v>116.28266450481689</v>
      </c>
      <c r="AV87" s="44">
        <f t="shared" si="159"/>
        <v>117.22128291311336</v>
      </c>
      <c r="AW87" s="44">
        <f t="shared" si="159"/>
        <v>119.53877861133583</v>
      </c>
      <c r="AX87" s="44">
        <f t="shared" si="159"/>
        <v>120.52307326213467</v>
      </c>
      <c r="AY87" s="44">
        <f t="shared" si="159"/>
        <v>120.54768416239402</v>
      </c>
      <c r="AZ87" s="44">
        <f t="shared" si="159"/>
        <v>121.36897982809091</v>
      </c>
      <c r="BA87" s="44">
        <f t="shared" si="159"/>
        <v>121.9963119668837</v>
      </c>
      <c r="BB87" s="44">
        <f t="shared" si="159"/>
        <v>121.73149427396265</v>
      </c>
      <c r="BC87" s="44">
        <f t="shared" si="159"/>
        <v>121.18907866166506</v>
      </c>
      <c r="BD87" s="44">
        <f t="shared" ref="BD87:BE87" si="160">(BD27*100)/$AP27</f>
        <v>120.50214905011934</v>
      </c>
      <c r="BE87" s="44">
        <f t="shared" si="160"/>
        <v>119.47548633906248</v>
      </c>
      <c r="BF87" s="44">
        <f t="shared" ref="BF87:BG87" si="161">(BF27*100)/$AP27</f>
        <v>119.30386727032257</v>
      </c>
      <c r="BG87" s="44">
        <f t="shared" si="161"/>
        <v>119.56231839559226</v>
      </c>
      <c r="BH87" s="44">
        <f t="shared" ref="BH87:BI87" si="162">(BH27*100)/$AP27</f>
        <v>119.80267140650906</v>
      </c>
      <c r="BI87" s="44">
        <f t="shared" si="162"/>
        <v>119.30406901397809</v>
      </c>
    </row>
    <row r="88" spans="1:61" x14ac:dyDescent="0.3">
      <c r="A88" s="41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</row>
    <row r="89" spans="1:61" x14ac:dyDescent="0.3">
      <c r="A89" s="22" t="s">
        <v>30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>
        <f t="shared" ref="L89:AX93" si="163">(L29*100)/$AP29</f>
        <v>9.8885948856924184</v>
      </c>
      <c r="M89" s="44">
        <f t="shared" si="163"/>
        <v>9.7095509063301257</v>
      </c>
      <c r="N89" s="44">
        <f t="shared" si="163"/>
        <v>10.25216626257132</v>
      </c>
      <c r="O89" s="44">
        <f t="shared" si="163"/>
        <v>12.154448472760031</v>
      </c>
      <c r="P89" s="44">
        <f t="shared" si="163"/>
        <v>15.174844844506342</v>
      </c>
      <c r="Q89" s="44">
        <f t="shared" si="163"/>
        <v>18.376266369708002</v>
      </c>
      <c r="R89" s="44">
        <f t="shared" si="163"/>
        <v>23.060355938279507</v>
      </c>
      <c r="S89" s="44">
        <f t="shared" si="163"/>
        <v>26.5585272799131</v>
      </c>
      <c r="T89" s="44">
        <f t="shared" si="163"/>
        <v>31.719979146848228</v>
      </c>
      <c r="U89" s="44">
        <f t="shared" si="163"/>
        <v>40.644480889231957</v>
      </c>
      <c r="V89" s="44">
        <f t="shared" si="163"/>
        <v>52.330756056047932</v>
      </c>
      <c r="W89" s="44">
        <f t="shared" si="163"/>
        <v>56.565402838936073</v>
      </c>
      <c r="X89" s="44">
        <f t="shared" si="163"/>
        <v>52.788141614547222</v>
      </c>
      <c r="Y89" s="44">
        <f t="shared" si="163"/>
        <v>51.070076631086501</v>
      </c>
      <c r="Z89" s="44">
        <f t="shared" si="163"/>
        <v>50.828976640423171</v>
      </c>
      <c r="AA89" s="44">
        <f t="shared" si="163"/>
        <v>51.328804006323161</v>
      </c>
      <c r="AB89" s="44">
        <f t="shared" si="163"/>
        <v>52.312053487883155</v>
      </c>
      <c r="AC89" s="44">
        <f t="shared" si="163"/>
        <v>55.655371719764595</v>
      </c>
      <c r="AD89" s="44">
        <f t="shared" si="163"/>
        <v>58.631549193082321</v>
      </c>
      <c r="AE89" s="44">
        <f t="shared" si="163"/>
        <v>63.859430841339005</v>
      </c>
      <c r="AF89" s="44">
        <f t="shared" si="163"/>
        <v>67.745494099041991</v>
      </c>
      <c r="AG89" s="44">
        <f t="shared" si="163"/>
        <v>69.801997973405605</v>
      </c>
      <c r="AH89" s="44">
        <f t="shared" si="163"/>
        <v>67.505804066432717</v>
      </c>
      <c r="AI89" s="44">
        <f t="shared" si="163"/>
        <v>71.284731209689241</v>
      </c>
      <c r="AJ89" s="44">
        <f t="shared" si="163"/>
        <v>74.722242018339088</v>
      </c>
      <c r="AK89" s="44">
        <f t="shared" si="163"/>
        <v>80.78904167371995</v>
      </c>
      <c r="AL89" s="44">
        <f t="shared" si="163"/>
        <v>81.659587368610346</v>
      </c>
      <c r="AM89" s="44">
        <f t="shared" si="163"/>
        <v>85.885892976905225</v>
      </c>
      <c r="AN89" s="44">
        <f t="shared" si="163"/>
        <v>90.033321330575248</v>
      </c>
      <c r="AO89" s="44">
        <f t="shared" si="163"/>
        <v>93.446862503049843</v>
      </c>
      <c r="AP89" s="44">
        <f t="shared" si="163"/>
        <v>100</v>
      </c>
      <c r="AQ89" s="44">
        <f t="shared" si="163"/>
        <v>105.68995905298149</v>
      </c>
      <c r="AR89" s="44">
        <f t="shared" si="163"/>
        <v>111.18435630635045</v>
      </c>
      <c r="AS89" s="44">
        <f t="shared" si="163"/>
        <v>117.32134982900953</v>
      </c>
      <c r="AT89" s="44">
        <f t="shared" si="163"/>
        <v>122.55480805096089</v>
      </c>
      <c r="AU89" s="44">
        <f t="shared" si="163"/>
        <v>124.44941313021548</v>
      </c>
      <c r="AV89" s="44">
        <f t="shared" si="163"/>
        <v>126.95126675545153</v>
      </c>
      <c r="AW89" s="44">
        <f t="shared" si="163"/>
        <v>129.58562535358283</v>
      </c>
      <c r="AX89" s="44">
        <f t="shared" si="163"/>
        <v>133.90825210814086</v>
      </c>
      <c r="AY89" s="44">
        <f t="shared" ref="AY89:AZ93" si="164">(AY29*100)/$AP29</f>
        <v>134.85235764690665</v>
      </c>
      <c r="AZ89" s="44">
        <f t="shared" si="164"/>
        <v>137.95104451488248</v>
      </c>
      <c r="BA89" s="44">
        <f t="shared" ref="BA89:BB93" si="165">(BA29*100)/$AP29</f>
        <v>139.38681574487632</v>
      </c>
      <c r="BB89" s="44">
        <f t="shared" si="165"/>
        <v>139.27552338157318</v>
      </c>
      <c r="BC89" s="44">
        <f t="shared" ref="BC89:BD89" si="166">(BC29*100)/$AP29</f>
        <v>139.73374559203688</v>
      </c>
      <c r="BD89" s="44">
        <f t="shared" si="166"/>
        <v>138.95724357036585</v>
      </c>
      <c r="BE89" s="44">
        <f t="shared" ref="BE89:BF89" si="167">(BE29*100)/$AP29</f>
        <v>137.26261833919503</v>
      </c>
      <c r="BF89" s="44">
        <f t="shared" si="167"/>
        <v>137.47816022997162</v>
      </c>
      <c r="BG89" s="44">
        <f t="shared" ref="BG89:BH89" si="168">(BG29*100)/$AP29</f>
        <v>137.2993303308586</v>
      </c>
      <c r="BH89" s="44">
        <f t="shared" si="168"/>
        <v>138.30519117964681</v>
      </c>
      <c r="BI89" s="44">
        <f t="shared" ref="BI89" si="169">(BI29*100)/$AP29</f>
        <v>138.92426943595302</v>
      </c>
    </row>
    <row r="90" spans="1:61" x14ac:dyDescent="0.3">
      <c r="A90" s="22" t="s">
        <v>31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>
        <f t="shared" si="163"/>
        <v>9.8187056137723605</v>
      </c>
      <c r="M90" s="44">
        <f t="shared" si="163"/>
        <v>9.8711671245075827</v>
      </c>
      <c r="N90" s="44">
        <f t="shared" si="163"/>
        <v>11.107080991778121</v>
      </c>
      <c r="O90" s="44">
        <f t="shared" si="163"/>
        <v>13.84674738167314</v>
      </c>
      <c r="P90" s="44">
        <f t="shared" si="163"/>
        <v>17.178147253109994</v>
      </c>
      <c r="Q90" s="44">
        <f t="shared" si="163"/>
        <v>20.373065598882079</v>
      </c>
      <c r="R90" s="44">
        <f t="shared" si="163"/>
        <v>25.212679402054786</v>
      </c>
      <c r="S90" s="44">
        <f t="shared" si="163"/>
        <v>29.125816218571781</v>
      </c>
      <c r="T90" s="44">
        <f t="shared" si="163"/>
        <v>37.38424177876793</v>
      </c>
      <c r="U90" s="44">
        <f t="shared" si="163"/>
        <v>46.569478298605908</v>
      </c>
      <c r="V90" s="44">
        <f t="shared" si="163"/>
        <v>58.191605138280586</v>
      </c>
      <c r="W90" s="44">
        <f t="shared" si="163"/>
        <v>60.490800935454608</v>
      </c>
      <c r="X90" s="44">
        <f t="shared" si="163"/>
        <v>54.803721949572797</v>
      </c>
      <c r="Y90" s="44">
        <f t="shared" si="163"/>
        <v>54.028990180685483</v>
      </c>
      <c r="Z90" s="44">
        <f t="shared" si="163"/>
        <v>53.479729893373815</v>
      </c>
      <c r="AA90" s="44">
        <f t="shared" si="163"/>
        <v>54.010204890008403</v>
      </c>
      <c r="AB90" s="44">
        <f t="shared" si="163"/>
        <v>54.897976448232399</v>
      </c>
      <c r="AC90" s="44">
        <f t="shared" si="163"/>
        <v>59.358927118039304</v>
      </c>
      <c r="AD90" s="44">
        <f t="shared" si="163"/>
        <v>63.063112964373609</v>
      </c>
      <c r="AE90" s="44">
        <f t="shared" si="163"/>
        <v>69.239401417429193</v>
      </c>
      <c r="AF90" s="44">
        <f t="shared" si="163"/>
        <v>74.421275035808151</v>
      </c>
      <c r="AG90" s="44">
        <f t="shared" si="163"/>
        <v>77.054883937418111</v>
      </c>
      <c r="AH90" s="44">
        <f t="shared" si="163"/>
        <v>73.307058243082906</v>
      </c>
      <c r="AI90" s="44">
        <f t="shared" si="163"/>
        <v>75.53274516202724</v>
      </c>
      <c r="AJ90" s="44">
        <f t="shared" si="163"/>
        <v>78.402921778751733</v>
      </c>
      <c r="AK90" s="44">
        <f t="shared" si="163"/>
        <v>81.871314673743058</v>
      </c>
      <c r="AL90" s="44">
        <f t="shared" si="163"/>
        <v>85.8406766029849</v>
      </c>
      <c r="AM90" s="44">
        <f t="shared" si="163"/>
        <v>89.103656375544062</v>
      </c>
      <c r="AN90" s="44">
        <f t="shared" si="163"/>
        <v>93.844857384310956</v>
      </c>
      <c r="AO90" s="44">
        <f t="shared" si="163"/>
        <v>96.534876228023606</v>
      </c>
      <c r="AP90" s="44">
        <f t="shared" si="163"/>
        <v>100</v>
      </c>
      <c r="AQ90" s="44">
        <f t="shared" si="163"/>
        <v>108.87923381058908</v>
      </c>
      <c r="AR90" s="44">
        <f t="shared" si="163"/>
        <v>117.59465008615744</v>
      </c>
      <c r="AS90" s="44">
        <f t="shared" si="163"/>
        <v>123.98530400010756</v>
      </c>
      <c r="AT90" s="44">
        <f t="shared" si="163"/>
        <v>127.74574912091516</v>
      </c>
      <c r="AU90" s="44">
        <f t="shared" si="163"/>
        <v>126.79235026589443</v>
      </c>
      <c r="AV90" s="44">
        <f t="shared" si="163"/>
        <v>126.99974305076898</v>
      </c>
      <c r="AW90" s="44">
        <f t="shared" si="163"/>
        <v>130.82253080679538</v>
      </c>
      <c r="AX90" s="44">
        <f t="shared" si="163"/>
        <v>131.48988047922555</v>
      </c>
      <c r="AY90" s="44">
        <f t="shared" si="164"/>
        <v>132.0232473669144</v>
      </c>
      <c r="AZ90" s="44">
        <f t="shared" si="164"/>
        <v>134.02878420320343</v>
      </c>
      <c r="BA90" s="44">
        <f t="shared" si="165"/>
        <v>134.82862250529192</v>
      </c>
      <c r="BB90" s="44">
        <f t="shared" si="165"/>
        <v>134.78413511666085</v>
      </c>
      <c r="BC90" s="44">
        <f t="shared" ref="BC90:BD90" si="170">(BC30*100)/$AP30</f>
        <v>133.41979786321701</v>
      </c>
      <c r="BD90" s="44">
        <f t="shared" si="170"/>
        <v>132.06429500906501</v>
      </c>
      <c r="BE90" s="44">
        <f t="shared" ref="BE90:BF90" si="171">(BE30*100)/$AP30</f>
        <v>130.24586978952937</v>
      </c>
      <c r="BF90" s="44">
        <f t="shared" si="171"/>
        <v>129.76081819723987</v>
      </c>
      <c r="BG90" s="44">
        <f t="shared" ref="BG90:BH90" si="172">(BG30*100)/$AP30</f>
        <v>130.13359773375043</v>
      </c>
      <c r="BH90" s="44">
        <f t="shared" si="172"/>
        <v>129.99772221067357</v>
      </c>
      <c r="BI90" s="44">
        <f t="shared" ref="BI90" si="173">(BI30*100)/$AP30</f>
        <v>127.85402659699743</v>
      </c>
    </row>
    <row r="91" spans="1:61" x14ac:dyDescent="0.3">
      <c r="A91" s="22" t="s">
        <v>27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>
        <f t="shared" si="163"/>
        <v>8.2959503407736239</v>
      </c>
      <c r="M91" s="44">
        <f t="shared" si="163"/>
        <v>8.3960485777987852</v>
      </c>
      <c r="N91" s="44">
        <f t="shared" si="163"/>
        <v>9.6800502342035699</v>
      </c>
      <c r="O91" s="44">
        <f t="shared" si="163"/>
        <v>12.365126605529969</v>
      </c>
      <c r="P91" s="44">
        <f t="shared" si="163"/>
        <v>17.887578174751173</v>
      </c>
      <c r="Q91" s="44">
        <f t="shared" si="163"/>
        <v>20.217566479073799</v>
      </c>
      <c r="R91" s="44">
        <f t="shared" si="163"/>
        <v>22.46865027861768</v>
      </c>
      <c r="S91" s="44">
        <f t="shared" si="163"/>
        <v>26.049962731736656</v>
      </c>
      <c r="T91" s="44">
        <f t="shared" si="163"/>
        <v>30.379445407807303</v>
      </c>
      <c r="U91" s="44">
        <f t="shared" si="163"/>
        <v>38.318314554768889</v>
      </c>
      <c r="V91" s="44">
        <f t="shared" si="163"/>
        <v>47.733230076185947</v>
      </c>
      <c r="W91" s="44">
        <f t="shared" si="163"/>
        <v>53.614209067193556</v>
      </c>
      <c r="X91" s="44">
        <f t="shared" si="163"/>
        <v>55.108911904354656</v>
      </c>
      <c r="Y91" s="44">
        <f t="shared" si="163"/>
        <v>54.581885986205876</v>
      </c>
      <c r="Z91" s="44">
        <f t="shared" si="163"/>
        <v>54.909360654845969</v>
      </c>
      <c r="AA91" s="44">
        <f t="shared" si="163"/>
        <v>55.443094955373077</v>
      </c>
      <c r="AB91" s="44">
        <f t="shared" si="163"/>
        <v>55.625856646635818</v>
      </c>
      <c r="AC91" s="44">
        <f t="shared" si="163"/>
        <v>57.979648131190601</v>
      </c>
      <c r="AD91" s="44">
        <f t="shared" si="163"/>
        <v>60.625470249130778</v>
      </c>
      <c r="AE91" s="44">
        <f t="shared" si="163"/>
        <v>66.216909590876568</v>
      </c>
      <c r="AF91" s="44">
        <f t="shared" si="163"/>
        <v>70.485655176927409</v>
      </c>
      <c r="AG91" s="44">
        <f t="shared" si="163"/>
        <v>74.792739416296854</v>
      </c>
      <c r="AH91" s="44">
        <f t="shared" si="163"/>
        <v>78.551991238392191</v>
      </c>
      <c r="AI91" s="44">
        <f t="shared" si="163"/>
        <v>82.479697376183623</v>
      </c>
      <c r="AJ91" s="44">
        <f t="shared" si="163"/>
        <v>86.652711375905568</v>
      </c>
      <c r="AK91" s="44">
        <f t="shared" si="163"/>
        <v>91.173839828584633</v>
      </c>
      <c r="AL91" s="44">
        <f t="shared" si="163"/>
        <v>93.75603109880845</v>
      </c>
      <c r="AM91" s="44">
        <f t="shared" si="163"/>
        <v>95.89327280511985</v>
      </c>
      <c r="AN91" s="44">
        <f t="shared" si="163"/>
        <v>97.274416957034163</v>
      </c>
      <c r="AO91" s="44">
        <f t="shared" si="163"/>
        <v>98.213670665503315</v>
      </c>
      <c r="AP91" s="44">
        <f t="shared" si="163"/>
        <v>100</v>
      </c>
      <c r="AQ91" s="44">
        <f t="shared" si="163"/>
        <v>105.33989146127207</v>
      </c>
      <c r="AR91" s="44">
        <f t="shared" si="163"/>
        <v>105.54208457238896</v>
      </c>
      <c r="AS91" s="44">
        <f t="shared" si="163"/>
        <v>108.90873949100067</v>
      </c>
      <c r="AT91" s="44">
        <f t="shared" si="163"/>
        <v>110.88810751349328</v>
      </c>
      <c r="AU91" s="44">
        <f t="shared" si="163"/>
        <v>113.33090381275251</v>
      </c>
      <c r="AV91" s="44">
        <f t="shared" si="163"/>
        <v>115.23255499632451</v>
      </c>
      <c r="AW91" s="44">
        <f t="shared" si="163"/>
        <v>118.73698634748297</v>
      </c>
      <c r="AX91" s="44">
        <f t="shared" si="163"/>
        <v>119.54877437081525</v>
      </c>
      <c r="AY91" s="44">
        <f t="shared" si="164"/>
        <v>118.87043210013955</v>
      </c>
      <c r="AZ91" s="44">
        <f t="shared" si="164"/>
        <v>117.5297775059507</v>
      </c>
      <c r="BA91" s="44">
        <f t="shared" si="165"/>
        <v>118.35504073919306</v>
      </c>
      <c r="BB91" s="44">
        <f t="shared" si="165"/>
        <v>117.88010730641787</v>
      </c>
      <c r="BC91" s="44">
        <f t="shared" ref="BC91:BD91" si="174">(BC31*100)/$AP31</f>
        <v>118.36057485296941</v>
      </c>
      <c r="BD91" s="44">
        <f t="shared" si="174"/>
        <v>118.32223739809147</v>
      </c>
      <c r="BE91" s="44">
        <f t="shared" ref="BE91:BF91" si="175">(BE31*100)/$AP31</f>
        <v>117.67015810448541</v>
      </c>
      <c r="BF91" s="44">
        <f t="shared" si="175"/>
        <v>117.01720369705876</v>
      </c>
      <c r="BG91" s="44">
        <f t="shared" ref="BG91:BH91" si="176">(BG31*100)/$AP31</f>
        <v>117.06567844971745</v>
      </c>
      <c r="BH91" s="44">
        <f t="shared" si="176"/>
        <v>117.50134134451442</v>
      </c>
      <c r="BI91" s="44">
        <f t="shared" ref="BI91" si="177">(BI31*100)/$AP31</f>
        <v>117.80309569997017</v>
      </c>
    </row>
    <row r="92" spans="1:61" x14ac:dyDescent="0.3">
      <c r="A92" s="22" t="s">
        <v>28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>
        <f t="shared" si="163"/>
        <v>12.416881925525656</v>
      </c>
      <c r="M92" s="44">
        <f t="shared" si="163"/>
        <v>12.435348425492487</v>
      </c>
      <c r="N92" s="44">
        <f t="shared" si="163"/>
        <v>13.416263167759713</v>
      </c>
      <c r="O92" s="44">
        <f t="shared" si="163"/>
        <v>15.892848924716709</v>
      </c>
      <c r="P92" s="44">
        <f t="shared" si="163"/>
        <v>20.317506166478498</v>
      </c>
      <c r="Q92" s="44">
        <f t="shared" si="163"/>
        <v>23.825005950870722</v>
      </c>
      <c r="R92" s="44">
        <f t="shared" si="163"/>
        <v>26.875340685739559</v>
      </c>
      <c r="S92" s="44">
        <f t="shared" si="163"/>
        <v>31.531788116360282</v>
      </c>
      <c r="T92" s="44">
        <f t="shared" si="163"/>
        <v>37.453042875055637</v>
      </c>
      <c r="U92" s="44">
        <f t="shared" si="163"/>
        <v>47.372379865906069</v>
      </c>
      <c r="V92" s="44">
        <f t="shared" si="163"/>
        <v>57.282076353973288</v>
      </c>
      <c r="W92" s="44">
        <f t="shared" si="163"/>
        <v>63.459382923493898</v>
      </c>
      <c r="X92" s="44">
        <f t="shared" si="163"/>
        <v>64.653038158150807</v>
      </c>
      <c r="Y92" s="44">
        <f t="shared" si="163"/>
        <v>67.056540496087194</v>
      </c>
      <c r="Z92" s="44">
        <f t="shared" si="163"/>
        <v>67.937140607826819</v>
      </c>
      <c r="AA92" s="44">
        <f t="shared" si="163"/>
        <v>70.685199605778237</v>
      </c>
      <c r="AB92" s="44">
        <f t="shared" si="163"/>
        <v>71.85873149199999</v>
      </c>
      <c r="AC92" s="44">
        <f t="shared" si="163"/>
        <v>75.453016405356607</v>
      </c>
      <c r="AD92" s="44">
        <f t="shared" si="163"/>
        <v>79.834378539238088</v>
      </c>
      <c r="AE92" s="44">
        <f t="shared" si="163"/>
        <v>84.125384393352462</v>
      </c>
      <c r="AF92" s="44">
        <f t="shared" si="163"/>
        <v>88.541087786123072</v>
      </c>
      <c r="AG92" s="44">
        <f t="shared" si="163"/>
        <v>93.558617380139097</v>
      </c>
      <c r="AH92" s="44">
        <f t="shared" si="163"/>
        <v>94.372222909041625</v>
      </c>
      <c r="AI92" s="44">
        <f t="shared" si="163"/>
        <v>93.495719297553094</v>
      </c>
      <c r="AJ92" s="44">
        <f t="shared" si="163"/>
        <v>94.619087824999085</v>
      </c>
      <c r="AK92" s="44">
        <f t="shared" si="163"/>
        <v>95.959860985171986</v>
      </c>
      <c r="AL92" s="44">
        <f t="shared" si="163"/>
        <v>96.376992948176024</v>
      </c>
      <c r="AM92" s="44">
        <f t="shared" si="163"/>
        <v>96.497872687823957</v>
      </c>
      <c r="AN92" s="44">
        <f t="shared" si="163"/>
        <v>98.348799207644007</v>
      </c>
      <c r="AO92" s="44">
        <f t="shared" si="163"/>
        <v>99.336471509821266</v>
      </c>
      <c r="AP92" s="44">
        <f t="shared" si="163"/>
        <v>100</v>
      </c>
      <c r="AQ92" s="44">
        <f t="shared" si="163"/>
        <v>100.29678573755965</v>
      </c>
      <c r="AR92" s="44">
        <f t="shared" si="163"/>
        <v>101.26797053346183</v>
      </c>
      <c r="AS92" s="44">
        <f t="shared" si="163"/>
        <v>101.92367718022734</v>
      </c>
      <c r="AT92" s="44">
        <f t="shared" si="163"/>
        <v>103.12978462505588</v>
      </c>
      <c r="AU92" s="44">
        <f t="shared" si="163"/>
        <v>103.60660067008581</v>
      </c>
      <c r="AV92" s="44">
        <f t="shared" si="163"/>
        <v>105.27722442790744</v>
      </c>
      <c r="AW92" s="44">
        <f t="shared" si="163"/>
        <v>105.95968126925476</v>
      </c>
      <c r="AX92" s="44">
        <f t="shared" si="163"/>
        <v>106.50326665816219</v>
      </c>
      <c r="AY92" s="44">
        <f t="shared" si="164"/>
        <v>106.7151822287163</v>
      </c>
      <c r="AZ92" s="44">
        <f t="shared" si="164"/>
        <v>106.38134084897931</v>
      </c>
      <c r="BA92" s="44">
        <f t="shared" si="165"/>
        <v>106.26227666718704</v>
      </c>
      <c r="BB92" s="44">
        <f t="shared" si="165"/>
        <v>105.63020087548389</v>
      </c>
      <c r="BC92" s="44">
        <f t="shared" ref="BC92:BD92" si="178">(BC32*100)/$AP32</f>
        <v>104.94013028476442</v>
      </c>
      <c r="BD92" s="44">
        <f t="shared" si="178"/>
        <v>104.69486479451589</v>
      </c>
      <c r="BE92" s="44">
        <f t="shared" ref="BE92:BF92" si="179">(BE32*100)/$AP32</f>
        <v>104.77942361891444</v>
      </c>
      <c r="BF92" s="44">
        <f t="shared" si="179"/>
        <v>104.89104574627243</v>
      </c>
      <c r="BG92" s="44">
        <f t="shared" ref="BG92:BH92" si="180">(BG32*100)/$AP32</f>
        <v>105.25939047586726</v>
      </c>
      <c r="BH92" s="44">
        <f t="shared" si="180"/>
        <v>105.31122303713151</v>
      </c>
      <c r="BI92" s="44">
        <f t="shared" ref="BI92" si="181">(BI32*100)/$AP32</f>
        <v>106.03891730338125</v>
      </c>
    </row>
    <row r="93" spans="1:61" x14ac:dyDescent="0.3">
      <c r="A93" s="22" t="s">
        <v>29</v>
      </c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>
        <f t="shared" si="163"/>
        <v>14.975364839199544</v>
      </c>
      <c r="M93" s="44">
        <f t="shared" si="163"/>
        <v>15.002485257083316</v>
      </c>
      <c r="N93" s="44">
        <f t="shared" si="163"/>
        <v>16.413441520754247</v>
      </c>
      <c r="O93" s="44">
        <f t="shared" si="163"/>
        <v>18.828747644397229</v>
      </c>
      <c r="P93" s="44">
        <f t="shared" si="163"/>
        <v>22.45315191014847</v>
      </c>
      <c r="Q93" s="44">
        <f t="shared" si="163"/>
        <v>24.780565030052539</v>
      </c>
      <c r="R93" s="44">
        <f t="shared" si="163"/>
        <v>27.011507249051476</v>
      </c>
      <c r="S93" s="44">
        <f t="shared" si="163"/>
        <v>32.673113158770029</v>
      </c>
      <c r="T93" s="44">
        <f t="shared" si="163"/>
        <v>39.723552297506536</v>
      </c>
      <c r="U93" s="44">
        <f t="shared" si="163"/>
        <v>50.207775480126791</v>
      </c>
      <c r="V93" s="44">
        <f t="shared" si="163"/>
        <v>63.003840868689942</v>
      </c>
      <c r="W93" s="44">
        <f t="shared" si="163"/>
        <v>69.780551496930954</v>
      </c>
      <c r="X93" s="44">
        <f t="shared" si="163"/>
        <v>71.152514855816477</v>
      </c>
      <c r="Y93" s="44">
        <f t="shared" si="163"/>
        <v>71.167489618695896</v>
      </c>
      <c r="Z93" s="44">
        <f t="shared" si="163"/>
        <v>71.125452325235486</v>
      </c>
      <c r="AA93" s="44">
        <f t="shared" si="163"/>
        <v>72.603301690904132</v>
      </c>
      <c r="AB93" s="44">
        <f t="shared" si="163"/>
        <v>72.098654758090376</v>
      </c>
      <c r="AC93" s="44">
        <f t="shared" si="163"/>
        <v>74.809083785494494</v>
      </c>
      <c r="AD93" s="44">
        <f t="shared" si="163"/>
        <v>78.51505672984193</v>
      </c>
      <c r="AE93" s="44">
        <f t="shared" si="163"/>
        <v>82.040390067760327</v>
      </c>
      <c r="AF93" s="44">
        <f t="shared" si="163"/>
        <v>83.760505627597979</v>
      </c>
      <c r="AG93" s="44">
        <f t="shared" si="163"/>
        <v>86.401326516953191</v>
      </c>
      <c r="AH93" s="44">
        <f t="shared" si="163"/>
        <v>88.401963469057719</v>
      </c>
      <c r="AI93" s="44">
        <f t="shared" si="163"/>
        <v>90.335253791150762</v>
      </c>
      <c r="AJ93" s="44">
        <f t="shared" si="163"/>
        <v>92.080211021862553</v>
      </c>
      <c r="AK93" s="44">
        <f t="shared" si="163"/>
        <v>95.876020221760115</v>
      </c>
      <c r="AL93" s="44">
        <f t="shared" si="163"/>
        <v>97.788774336477019</v>
      </c>
      <c r="AM93" s="44">
        <f t="shared" si="163"/>
        <v>98.137326209435585</v>
      </c>
      <c r="AN93" s="44">
        <f t="shared" si="163"/>
        <v>98.833975705969934</v>
      </c>
      <c r="AO93" s="44">
        <f t="shared" si="163"/>
        <v>99.337253362416206</v>
      </c>
      <c r="AP93" s="44">
        <f t="shared" si="163"/>
        <v>100</v>
      </c>
      <c r="AQ93" s="44">
        <f t="shared" si="163"/>
        <v>99.640949902034663</v>
      </c>
      <c r="AR93" s="44">
        <f t="shared" si="163"/>
        <v>99.77689996223998</v>
      </c>
      <c r="AS93" s="44">
        <f t="shared" si="163"/>
        <v>99.682018056862475</v>
      </c>
      <c r="AT93" s="44">
        <f t="shared" si="163"/>
        <v>99.22230945672159</v>
      </c>
      <c r="AU93" s="44">
        <f t="shared" si="163"/>
        <v>98.816393541814236</v>
      </c>
      <c r="AV93" s="44">
        <f t="shared" si="163"/>
        <v>99.283608169451611</v>
      </c>
      <c r="AW93" s="44">
        <f t="shared" si="163"/>
        <v>99.645730372656857</v>
      </c>
      <c r="AX93" s="44">
        <f t="shared" si="163"/>
        <v>99.369343611918566</v>
      </c>
      <c r="AY93" s="44">
        <f t="shared" si="164"/>
        <v>98.895517666183466</v>
      </c>
      <c r="AZ93" s="44">
        <f t="shared" si="164"/>
        <v>97.845954127476858</v>
      </c>
      <c r="BA93" s="44">
        <f t="shared" si="165"/>
        <v>97.68817691400389</v>
      </c>
      <c r="BB93" s="44">
        <f t="shared" si="165"/>
        <v>97.270499943015622</v>
      </c>
      <c r="BC93" s="44">
        <f t="shared" ref="BC93:BD93" si="182">(BC33*100)/$AP33</f>
        <v>97.006105358449474</v>
      </c>
      <c r="BD93" s="44">
        <f t="shared" si="182"/>
        <v>97.18995876365004</v>
      </c>
      <c r="BE93" s="44">
        <f t="shared" ref="BE93:BF93" si="183">(BE33*100)/$AP33</f>
        <v>97.449746335054286</v>
      </c>
      <c r="BF93" s="44">
        <f t="shared" si="183"/>
        <v>97.761729761199646</v>
      </c>
      <c r="BG93" s="44">
        <f t="shared" ref="BG93:BH93" si="184">(BG33*100)/$AP33</f>
        <v>98.418136168265235</v>
      </c>
      <c r="BH93" s="44">
        <f t="shared" si="184"/>
        <v>98.895973527879349</v>
      </c>
      <c r="BI93" s="44">
        <f t="shared" ref="BI93" si="185">(BI33*100)/$AP33</f>
        <v>99.113356145872459</v>
      </c>
    </row>
    <row r="94" spans="1:61" x14ac:dyDescent="0.3">
      <c r="A94" s="2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</row>
    <row r="95" spans="1:61" x14ac:dyDescent="0.3">
      <c r="A95" s="28" t="s">
        <v>36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</row>
  </sheetData>
  <phoneticPr fontId="0" type="noConversion"/>
  <printOptions headings="1"/>
  <pageMargins left="0.78740157480314965" right="0.78740157480314965" top="0.74803149606299213" bottom="0.74803149606299213" header="0.51181102362204722" footer="0.51181102362204722"/>
  <pageSetup paperSize="9" scale="61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J34"/>
  <sheetViews>
    <sheetView zoomScale="85" workbookViewId="0">
      <pane xSplit="1" ySplit="3" topLeftCell="AS4" activePane="bottomRight" state="frozen"/>
      <selection pane="topRight" activeCell="B1" sqref="B1"/>
      <selection pane="bottomLeft" activeCell="A4" sqref="A4"/>
      <selection pane="bottomRight" activeCell="BJ4" sqref="BJ4"/>
    </sheetView>
  </sheetViews>
  <sheetFormatPr defaultColWidth="9" defaultRowHeight="13" x14ac:dyDescent="0.3"/>
  <cols>
    <col min="1" max="1" width="15.75" style="22" bestFit="1" customWidth="1"/>
    <col min="2" max="61" width="6.83203125" style="4" customWidth="1"/>
    <col min="62" max="16384" width="9" style="4"/>
  </cols>
  <sheetData>
    <row r="2" spans="1:62" x14ac:dyDescent="0.3">
      <c r="A2" s="24" t="s">
        <v>38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62" x14ac:dyDescent="0.3">
      <c r="A3" s="26" t="s">
        <v>34</v>
      </c>
      <c r="B3" s="9">
        <v>1960</v>
      </c>
      <c r="C3" s="9">
        <f>1+B3</f>
        <v>1961</v>
      </c>
      <c r="D3" s="9">
        <f t="shared" ref="D3:AG3" si="0">1+C3</f>
        <v>1962</v>
      </c>
      <c r="E3" s="9">
        <f t="shared" si="0"/>
        <v>1963</v>
      </c>
      <c r="F3" s="9">
        <f t="shared" si="0"/>
        <v>1964</v>
      </c>
      <c r="G3" s="9">
        <f t="shared" si="0"/>
        <v>1965</v>
      </c>
      <c r="H3" s="9">
        <f t="shared" si="0"/>
        <v>1966</v>
      </c>
      <c r="I3" s="9">
        <f t="shared" si="0"/>
        <v>1967</v>
      </c>
      <c r="J3" s="9">
        <f t="shared" si="0"/>
        <v>1968</v>
      </c>
      <c r="K3" s="9">
        <f t="shared" si="0"/>
        <v>1969</v>
      </c>
      <c r="L3" s="9">
        <f t="shared" si="0"/>
        <v>1970</v>
      </c>
      <c r="M3" s="9">
        <f t="shared" si="0"/>
        <v>1971</v>
      </c>
      <c r="N3" s="9">
        <f t="shared" si="0"/>
        <v>1972</v>
      </c>
      <c r="O3" s="9">
        <f t="shared" si="0"/>
        <v>1973</v>
      </c>
      <c r="P3" s="9">
        <f t="shared" si="0"/>
        <v>1974</v>
      </c>
      <c r="Q3" s="9">
        <f t="shared" si="0"/>
        <v>1975</v>
      </c>
      <c r="R3" s="9">
        <f t="shared" si="0"/>
        <v>1976</v>
      </c>
      <c r="S3" s="9">
        <f t="shared" si="0"/>
        <v>1977</v>
      </c>
      <c r="T3" s="9">
        <f t="shared" si="0"/>
        <v>1978</v>
      </c>
      <c r="U3" s="9">
        <f t="shared" si="0"/>
        <v>1979</v>
      </c>
      <c r="V3" s="9">
        <f t="shared" si="0"/>
        <v>1980</v>
      </c>
      <c r="W3" s="9">
        <f t="shared" si="0"/>
        <v>1981</v>
      </c>
      <c r="X3" s="9">
        <f t="shared" si="0"/>
        <v>1982</v>
      </c>
      <c r="Y3" s="9">
        <f t="shared" si="0"/>
        <v>1983</v>
      </c>
      <c r="Z3" s="9">
        <f t="shared" si="0"/>
        <v>1984</v>
      </c>
      <c r="AA3" s="9">
        <f t="shared" si="0"/>
        <v>1985</v>
      </c>
      <c r="AB3" s="9">
        <f t="shared" si="0"/>
        <v>1986</v>
      </c>
      <c r="AC3" s="9">
        <f t="shared" si="0"/>
        <v>1987</v>
      </c>
      <c r="AD3" s="9">
        <f t="shared" si="0"/>
        <v>1988</v>
      </c>
      <c r="AE3" s="9">
        <f t="shared" si="0"/>
        <v>1989</v>
      </c>
      <c r="AF3" s="9">
        <f t="shared" si="0"/>
        <v>1990</v>
      </c>
      <c r="AG3" s="9">
        <f t="shared" si="0"/>
        <v>1991</v>
      </c>
      <c r="AH3" s="9">
        <v>1992</v>
      </c>
      <c r="AI3" s="9">
        <f>1+AH3</f>
        <v>1993</v>
      </c>
      <c r="AJ3" s="9">
        <f t="shared" ref="AJ3:AO3" si="1">1+AI3</f>
        <v>1994</v>
      </c>
      <c r="AK3" s="9">
        <f t="shared" si="1"/>
        <v>1995</v>
      </c>
      <c r="AL3" s="9">
        <f t="shared" si="1"/>
        <v>1996</v>
      </c>
      <c r="AM3" s="9">
        <f t="shared" si="1"/>
        <v>1997</v>
      </c>
      <c r="AN3" s="9">
        <f t="shared" si="1"/>
        <v>1998</v>
      </c>
      <c r="AO3" s="9">
        <f t="shared" si="1"/>
        <v>1999</v>
      </c>
      <c r="AP3" s="9">
        <v>2000</v>
      </c>
      <c r="AQ3" s="9">
        <f>1+AP3</f>
        <v>2001</v>
      </c>
      <c r="AR3" s="9">
        <f t="shared" ref="AR3:AY3" si="2">1+AQ3</f>
        <v>2002</v>
      </c>
      <c r="AS3" s="9">
        <f t="shared" si="2"/>
        <v>2003</v>
      </c>
      <c r="AT3" s="9">
        <f t="shared" si="2"/>
        <v>2004</v>
      </c>
      <c r="AU3" s="9">
        <f t="shared" si="2"/>
        <v>2005</v>
      </c>
      <c r="AV3" s="9">
        <f t="shared" si="2"/>
        <v>2006</v>
      </c>
      <c r="AW3" s="9">
        <f t="shared" si="2"/>
        <v>2007</v>
      </c>
      <c r="AX3" s="9">
        <f t="shared" si="2"/>
        <v>2008</v>
      </c>
      <c r="AY3" s="9">
        <f t="shared" si="2"/>
        <v>2009</v>
      </c>
      <c r="AZ3" s="9">
        <f t="shared" ref="AZ3:BI3" si="3">1+AY3</f>
        <v>2010</v>
      </c>
      <c r="BA3" s="9">
        <f t="shared" si="3"/>
        <v>2011</v>
      </c>
      <c r="BB3" s="9">
        <f t="shared" si="3"/>
        <v>2012</v>
      </c>
      <c r="BC3" s="9">
        <f t="shared" si="3"/>
        <v>2013</v>
      </c>
      <c r="BD3" s="9">
        <f t="shared" si="3"/>
        <v>2014</v>
      </c>
      <c r="BE3" s="9">
        <f t="shared" si="3"/>
        <v>2015</v>
      </c>
      <c r="BF3" s="9">
        <f t="shared" si="3"/>
        <v>2016</v>
      </c>
      <c r="BG3" s="9">
        <f t="shared" si="3"/>
        <v>2017</v>
      </c>
      <c r="BH3" s="9">
        <f t="shared" si="3"/>
        <v>2018</v>
      </c>
      <c r="BI3" s="9">
        <f t="shared" si="3"/>
        <v>2019</v>
      </c>
    </row>
    <row r="4" spans="1:62" x14ac:dyDescent="0.3">
      <c r="A4" s="2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</row>
    <row r="5" spans="1:62" x14ac:dyDescent="0.3">
      <c r="A5" s="22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+Prezzi!L6*Superficie!B5/1000000</f>
        <v>3221.0757764153486</v>
      </c>
      <c r="M5" s="5">
        <f>+Prezzi!M6*Superficie!C5/1000000</f>
        <v>3162.6554715269981</v>
      </c>
      <c r="N5" s="5">
        <f>+Prezzi!N6*Superficie!D5/1000000</f>
        <v>3215.0774063785998</v>
      </c>
      <c r="O5" s="5">
        <f>+Prezzi!O6*Superficie!E5/1000000</f>
        <v>3638.9033077954082</v>
      </c>
      <c r="P5" s="5">
        <f>+Prezzi!P6*Superficie!F5/1000000</f>
        <v>4455.6531577706155</v>
      </c>
      <c r="Q5" s="5">
        <f>+Prezzi!Q6*Superficie!G5/1000000</f>
        <v>5275.4731993830019</v>
      </c>
      <c r="R5" s="5">
        <f>+Prezzi!R6*Superficie!H5/1000000</f>
        <v>6160.3461948149825</v>
      </c>
      <c r="S5" s="5">
        <f>+Prezzi!S6*Superficie!I5/1000000</f>
        <v>6897.4329234205452</v>
      </c>
      <c r="T5" s="5">
        <f>+Prezzi!T6*Superficie!J5/1000000</f>
        <v>8057.7075176995922</v>
      </c>
      <c r="U5" s="5">
        <f>+Prezzi!U6*Superficie!K5/1000000</f>
        <v>9856.1679455289031</v>
      </c>
      <c r="V5" s="5">
        <f>+Prezzi!V6*Superficie!L5/1000000</f>
        <v>11957.674444600088</v>
      </c>
      <c r="W5" s="5">
        <f>+Prezzi!W6*Superficie!M5/1000000</f>
        <v>12461.774741021352</v>
      </c>
      <c r="X5" s="5">
        <f>+Prezzi!X6*Superficie!N5/1000000</f>
        <v>11034.749620676372</v>
      </c>
      <c r="Y5" s="5">
        <f>+Prezzi!Y6*Superficie!O5/1000000</f>
        <v>10162.167448391874</v>
      </c>
      <c r="Z5" s="5">
        <f>+Prezzi!Z6*Superficie!P5/1000000</f>
        <v>10248.97644706883</v>
      </c>
      <c r="AA5" s="5">
        <f>+Prezzi!AA6*Superficie!Q5/1000000</f>
        <v>10353.070820248564</v>
      </c>
      <c r="AB5" s="5">
        <f>+Prezzi!AB6*Superficie!R5/1000000</f>
        <v>10291.020759082088</v>
      </c>
      <c r="AC5" s="5">
        <f>+Prezzi!AC6*Superficie!S5/1000000</f>
        <v>10716.417642547112</v>
      </c>
      <c r="AD5" s="5">
        <f>+Prezzi!AD6*Superficie!T5/1000000</f>
        <v>10920.676869660438</v>
      </c>
      <c r="AE5" s="5">
        <f>+Prezzi!AE6*Superficie!U5/1000000</f>
        <v>11535.022143043407</v>
      </c>
      <c r="AF5" s="5">
        <f>+Prezzi!AF6*Superficie!V5/1000000</f>
        <v>11879.902178266866</v>
      </c>
      <c r="AG5" s="5">
        <f>+Prezzi!AG6*Superficie!W5/1000000</f>
        <v>11848.485200735075</v>
      </c>
      <c r="AH5" s="5">
        <v>11315.758576677954</v>
      </c>
      <c r="AI5" s="5">
        <v>11710.431158105643</v>
      </c>
      <c r="AJ5" s="5">
        <v>12006.76605198536</v>
      </c>
      <c r="AK5" s="5">
        <v>12449.620622827646</v>
      </c>
      <c r="AL5" s="5">
        <v>12574.517214055311</v>
      </c>
      <c r="AM5" s="5">
        <v>12879.954960642368</v>
      </c>
      <c r="AN5" s="5">
        <v>13323.718940685587</v>
      </c>
      <c r="AO5" s="5">
        <v>13614.669474703502</v>
      </c>
      <c r="AP5" s="5">
        <v>13814.990334766288</v>
      </c>
      <c r="AQ5" s="5">
        <v>14195.083172141231</v>
      </c>
      <c r="AR5" s="5">
        <v>14527.846977675074</v>
      </c>
      <c r="AS5" s="5">
        <v>14909.845070125448</v>
      </c>
      <c r="AT5" s="5">
        <v>15247.544371131513</v>
      </c>
      <c r="AU5" s="5">
        <v>15675.627742142848</v>
      </c>
      <c r="AV5" s="5">
        <v>15984.554313154189</v>
      </c>
      <c r="AW5" s="5">
        <v>16328.655599888421</v>
      </c>
      <c r="AX5" s="5">
        <v>16723.431854780167</v>
      </c>
      <c r="AY5" s="5">
        <v>16980.503046666992</v>
      </c>
      <c r="AZ5" s="5">
        <v>17442.426746483779</v>
      </c>
      <c r="BA5" s="5">
        <v>17477.615328869037</v>
      </c>
      <c r="BB5" s="5">
        <v>17534.131178407912</v>
      </c>
      <c r="BC5" s="5">
        <v>17414.131623425412</v>
      </c>
      <c r="BD5" s="5">
        <v>17617.555928283015</v>
      </c>
      <c r="BE5" s="5">
        <v>17727.404395356505</v>
      </c>
      <c r="BF5" s="5">
        <v>17986.66056855868</v>
      </c>
      <c r="BG5" s="5">
        <v>18236.248922975217</v>
      </c>
      <c r="BH5" s="5">
        <v>18570.029137144153</v>
      </c>
      <c r="BI5" s="5">
        <v>18842.04</v>
      </c>
      <c r="BJ5" s="46">
        <f>+BI5/BI$26</f>
        <v>7.4735508969471634E-2</v>
      </c>
    </row>
    <row r="6" spans="1:62" x14ac:dyDescent="0.3">
      <c r="A6" s="22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+Prezzi!L7*Superficie!B6/1000000</f>
        <v>189.69208350603546</v>
      </c>
      <c r="M6" s="5">
        <f>+Prezzi!M7*Superficie!C6/1000000</f>
        <v>189.62409486576328</v>
      </c>
      <c r="N6" s="5">
        <f>+Prezzi!N7*Superficie!D6/1000000</f>
        <v>194.14887531906035</v>
      </c>
      <c r="O6" s="5">
        <f>+Prezzi!O7*Superficie!E6/1000000</f>
        <v>208.26997946040584</v>
      </c>
      <c r="P6" s="5">
        <f>+Prezzi!P7*Superficie!F6/1000000</f>
        <v>227.38759972466079</v>
      </c>
      <c r="Q6" s="5">
        <f>+Prezzi!Q7*Superficie!G6/1000000</f>
        <v>258.58662332356442</v>
      </c>
      <c r="R6" s="5">
        <f>+Prezzi!R7*Superficie!H6/1000000</f>
        <v>286.42778016177209</v>
      </c>
      <c r="S6" s="5">
        <f>+Prezzi!S7*Superficie!I6/1000000</f>
        <v>310.08111297346466</v>
      </c>
      <c r="T6" s="5">
        <f>+Prezzi!T7*Superficie!J6/1000000</f>
        <v>344.54964805165366</v>
      </c>
      <c r="U6" s="5">
        <f>+Prezzi!U7*Superficie!K6/1000000</f>
        <v>432.30227489392581</v>
      </c>
      <c r="V6" s="5">
        <f>+Prezzi!V7*Superficie!L6/1000000</f>
        <v>561.62434778055183</v>
      </c>
      <c r="W6" s="5">
        <f>+Prezzi!W7*Superficie!M6/1000000</f>
        <v>617.1900025345617</v>
      </c>
      <c r="X6" s="5">
        <f>+Prezzi!X7*Superficie!N6/1000000</f>
        <v>616.96791629332017</v>
      </c>
      <c r="Y6" s="5">
        <f>+Prezzi!Y7*Superficie!O6/1000000</f>
        <v>585.00992113883706</v>
      </c>
      <c r="Z6" s="5">
        <f>+Prezzi!Z7*Superficie!P6/1000000</f>
        <v>582.50146852818773</v>
      </c>
      <c r="AA6" s="5">
        <f>+Prezzi!AA7*Superficie!Q6/1000000</f>
        <v>611.60917655965989</v>
      </c>
      <c r="AB6" s="5">
        <f>+Prezzi!AB7*Superficie!R6/1000000</f>
        <v>608.96398499091129</v>
      </c>
      <c r="AC6" s="5">
        <f>+Prezzi!AC7*Superficie!S6/1000000</f>
        <v>647.02825489376369</v>
      </c>
      <c r="AD6" s="5">
        <f>+Prezzi!AD7*Superficie!T6/1000000</f>
        <v>644.20545985070214</v>
      </c>
      <c r="AE6" s="5">
        <f>+Prezzi!AE7*Superficie!U6/1000000</f>
        <v>705.66377820707021</v>
      </c>
      <c r="AF6" s="5">
        <f>+Prezzi!AF7*Superficie!V6/1000000</f>
        <v>772.9561007061219</v>
      </c>
      <c r="AG6" s="5">
        <f>+Prezzi!AG7*Superficie!W6/1000000</f>
        <v>752.60672741072403</v>
      </c>
      <c r="AH6" s="5">
        <v>703.30578298830937</v>
      </c>
      <c r="AI6" s="5">
        <v>707.9573206011496</v>
      </c>
      <c r="AJ6" s="5">
        <v>704.45061834697947</v>
      </c>
      <c r="AK6" s="5">
        <v>686.74028813664336</v>
      </c>
      <c r="AL6" s="5">
        <v>668.46059673137415</v>
      </c>
      <c r="AM6" s="5">
        <v>650.62457098029779</v>
      </c>
      <c r="AN6" s="5">
        <v>654.17397132022631</v>
      </c>
      <c r="AO6" s="5">
        <v>654.45111893096339</v>
      </c>
      <c r="AP6" s="5">
        <v>644.74946390171021</v>
      </c>
      <c r="AQ6" s="5">
        <v>650.78500939205321</v>
      </c>
      <c r="AR6" s="5">
        <v>646.70158835458983</v>
      </c>
      <c r="AS6" s="5">
        <v>643.08642891309512</v>
      </c>
      <c r="AT6" s="5">
        <v>645.15606463441247</v>
      </c>
      <c r="AU6" s="5">
        <v>643.31966945019281</v>
      </c>
      <c r="AV6" s="5">
        <v>640.46256982287161</v>
      </c>
      <c r="AW6" s="5">
        <v>653.43690430216202</v>
      </c>
      <c r="AX6" s="5">
        <v>642.95124762322075</v>
      </c>
      <c r="AY6" s="5">
        <v>629.84101678129468</v>
      </c>
      <c r="AZ6" s="5">
        <v>629.94560400373496</v>
      </c>
      <c r="BA6" s="5">
        <v>626.01188965529764</v>
      </c>
      <c r="BB6" s="5">
        <v>621.29650332982396</v>
      </c>
      <c r="BC6" s="5">
        <v>606.82929139871067</v>
      </c>
      <c r="BD6" s="5">
        <v>615.93173076969117</v>
      </c>
      <c r="BE6" s="5">
        <v>616.54766250046089</v>
      </c>
      <c r="BF6" s="5">
        <v>629.0375932804501</v>
      </c>
      <c r="BG6" s="5">
        <v>635.49108829479781</v>
      </c>
      <c r="BH6" s="5">
        <v>645.56850212664278</v>
      </c>
      <c r="BI6" s="5">
        <v>655.91</v>
      </c>
      <c r="BJ6" s="46">
        <f t="shared" ref="BJ6:BJ32" si="4">+BI6/BI$26</f>
        <v>2.6016167935194985E-3</v>
      </c>
    </row>
    <row r="7" spans="1:62" x14ac:dyDescent="0.3">
      <c r="A7" s="22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>
        <f>+Prezzi!L8*Superficie!B7/1000000</f>
        <v>1769.5889909225637</v>
      </c>
      <c r="M7" s="5">
        <f>+Prezzi!M8*Superficie!C7/1000000</f>
        <v>1689.5928274218311</v>
      </c>
      <c r="N7" s="5">
        <f>+Prezzi!N8*Superficie!D7/1000000</f>
        <v>1876.6440048883701</v>
      </c>
      <c r="O7" s="5">
        <f>+Prezzi!O8*Superficie!E7/1000000</f>
        <v>2388.2647795359403</v>
      </c>
      <c r="P7" s="5">
        <f>+Prezzi!P8*Superficie!F7/1000000</f>
        <v>3058.5573034839231</v>
      </c>
      <c r="Q7" s="5">
        <f>+Prezzi!Q8*Superficie!G7/1000000</f>
        <v>3761.1694759502011</v>
      </c>
      <c r="R7" s="5">
        <f>+Prezzi!R8*Superficie!H7/1000000</f>
        <v>5181.8366654187867</v>
      </c>
      <c r="S7" s="5">
        <f>+Prezzi!S8*Superficie!I7/1000000</f>
        <v>6025.4967609918504</v>
      </c>
      <c r="T7" s="5">
        <f>+Prezzi!T8*Superficie!J7/1000000</f>
        <v>7257.2640355974518</v>
      </c>
      <c r="U7" s="5">
        <f>+Prezzi!U8*Superficie!K7/1000000</f>
        <v>9662.7353969467567</v>
      </c>
      <c r="V7" s="5">
        <f>+Prezzi!V8*Superficie!L7/1000000</f>
        <v>12922.914489115734</v>
      </c>
      <c r="W7" s="5">
        <f>+Prezzi!W8*Superficie!M7/1000000</f>
        <v>14132.014757725119</v>
      </c>
      <c r="X7" s="5">
        <f>+Prezzi!X8*Superficie!N7/1000000</f>
        <v>13368.594213555347</v>
      </c>
      <c r="Y7" s="5">
        <f>+Prezzi!Y8*Superficie!O7/1000000</f>
        <v>13192.037254141256</v>
      </c>
      <c r="Z7" s="5">
        <f>+Prezzi!Z8*Superficie!P7/1000000</f>
        <v>12783.296434034173</v>
      </c>
      <c r="AA7" s="5">
        <f>+Prezzi!AA8*Superficie!Q7/1000000</f>
        <v>12644.017573016234</v>
      </c>
      <c r="AB7" s="5">
        <f>+Prezzi!AB8*Superficie!R7/1000000</f>
        <v>12952.02253336787</v>
      </c>
      <c r="AC7" s="5">
        <f>+Prezzi!AC8*Superficie!S7/1000000</f>
        <v>13806.113464630873</v>
      </c>
      <c r="AD7" s="5">
        <f>+Prezzi!AD8*Superficie!T7/1000000</f>
        <v>14677.466179736646</v>
      </c>
      <c r="AE7" s="5">
        <f>+Prezzi!AE8*Superficie!U7/1000000</f>
        <v>16117.610198587921</v>
      </c>
      <c r="AF7" s="5">
        <f>+Prezzi!AF8*Superficie!V7/1000000</f>
        <v>17069.072085093816</v>
      </c>
      <c r="AG7" s="5">
        <f>+Prezzi!AG8*Superficie!W7/1000000</f>
        <v>17821.302184051474</v>
      </c>
      <c r="AH7" s="5">
        <v>17129.436577234552</v>
      </c>
      <c r="AI7" s="5">
        <v>18196.501225133459</v>
      </c>
      <c r="AJ7" s="5">
        <v>19207.998880465435</v>
      </c>
      <c r="AK7" s="5">
        <v>21226.002214497126</v>
      </c>
      <c r="AL7" s="5">
        <v>21248.317595205997</v>
      </c>
      <c r="AM7" s="5">
        <v>22536.709075609786</v>
      </c>
      <c r="AN7" s="5">
        <v>23569.119650480414</v>
      </c>
      <c r="AO7" s="5">
        <v>24443.450548449255</v>
      </c>
      <c r="AP7" s="5">
        <v>26765.037024818936</v>
      </c>
      <c r="AQ7" s="5">
        <v>28508.458659381478</v>
      </c>
      <c r="AR7" s="5">
        <v>30218.339152795801</v>
      </c>
      <c r="AS7" s="5">
        <v>32068.404993206968</v>
      </c>
      <c r="AT7" s="5">
        <v>33614.610735593691</v>
      </c>
      <c r="AU7" s="5">
        <v>33649.687209748336</v>
      </c>
      <c r="AV7" s="5">
        <v>34011.357893030348</v>
      </c>
      <c r="AW7" s="5">
        <v>34374.035020044488</v>
      </c>
      <c r="AX7" s="5">
        <v>35375.029465840475</v>
      </c>
      <c r="AY7" s="5">
        <v>35154.484962982599</v>
      </c>
      <c r="AZ7" s="5">
        <v>35556.971506031943</v>
      </c>
      <c r="BA7" s="5">
        <v>34881.978612337451</v>
      </c>
      <c r="BB7" s="5">
        <v>33574.623589231058</v>
      </c>
      <c r="BC7" s="5">
        <v>32676.233135828377</v>
      </c>
      <c r="BD7" s="5">
        <v>32172.085261704189</v>
      </c>
      <c r="BE7" s="5">
        <v>31402.016219765228</v>
      </c>
      <c r="BF7" s="5">
        <v>31188.692815518756</v>
      </c>
      <c r="BG7" s="5">
        <v>30859.937413867738</v>
      </c>
      <c r="BH7" s="5">
        <v>30880.78001558785</v>
      </c>
      <c r="BI7" s="5">
        <v>30821.53</v>
      </c>
      <c r="BJ7" s="46">
        <f t="shared" si="4"/>
        <v>0.12225123881319851</v>
      </c>
    </row>
    <row r="8" spans="1:62" x14ac:dyDescent="0.3">
      <c r="A8" s="22" t="s">
        <v>25</v>
      </c>
      <c r="B8" s="5"/>
      <c r="C8" s="5"/>
      <c r="D8" s="5"/>
      <c r="E8" s="5"/>
      <c r="F8" s="5"/>
      <c r="G8" s="5"/>
      <c r="H8" s="5"/>
      <c r="I8" s="5"/>
      <c r="J8" s="5"/>
      <c r="K8" s="5"/>
      <c r="L8" s="5">
        <f>+Prezzi!L9*Superficie!B8/1000000</f>
        <v>3263.3259533825953</v>
      </c>
      <c r="M8" s="5">
        <f>+Prezzi!M9*Superficie!C8/1000000</f>
        <v>3300.4978660269876</v>
      </c>
      <c r="N8" s="5">
        <f>+Prezzi!N9*Superficie!D8/1000000</f>
        <v>3493.4074319894366</v>
      </c>
      <c r="O8" s="5">
        <f>+Prezzi!O9*Superficie!E8/1000000</f>
        <v>4170.2348314441097</v>
      </c>
      <c r="P8" s="5">
        <f>+Prezzi!P9*Superficie!F8/1000000</f>
        <v>4855.8304822752116</v>
      </c>
      <c r="Q8" s="5">
        <f>+Prezzi!Q9*Superficie!G8/1000000</f>
        <v>5751.0910188268172</v>
      </c>
      <c r="R8" s="5">
        <f>+Prezzi!R9*Superficie!H8/1000000</f>
        <v>7187.4575293474463</v>
      </c>
      <c r="S8" s="5">
        <f>+Prezzi!S9*Superficie!I8/1000000</f>
        <v>7519.3091866893365</v>
      </c>
      <c r="T8" s="5">
        <f>+Prezzi!T9*Superficie!J8/1000000</f>
        <v>9980.8674727267644</v>
      </c>
      <c r="U8" s="5">
        <f>+Prezzi!U9*Superficie!K8/1000000</f>
        <v>11391.524969639797</v>
      </c>
      <c r="V8" s="5">
        <f>+Prezzi!V9*Superficie!L8/1000000</f>
        <v>14195.620455575914</v>
      </c>
      <c r="W8" s="5">
        <f>+Prezzi!W9*Superficie!M8/1000000</f>
        <v>14880.486724856211</v>
      </c>
      <c r="X8" s="5">
        <f>+Prezzi!X9*Superficie!N8/1000000</f>
        <v>14054.378330300915</v>
      </c>
      <c r="Y8" s="5">
        <f>+Prezzi!Y9*Superficie!O8/1000000</f>
        <v>14112.863314362196</v>
      </c>
      <c r="Z8" s="5">
        <f>+Prezzi!Z9*Superficie!P8/1000000</f>
        <v>13857.504122572896</v>
      </c>
      <c r="AA8" s="5">
        <f>+Prezzi!AA9*Superficie!Q8/1000000</f>
        <v>14192.234957316557</v>
      </c>
      <c r="AB8" s="5">
        <f>+Prezzi!AB9*Superficie!R8/1000000</f>
        <v>15143.292097026197</v>
      </c>
      <c r="AC8" s="5">
        <f>+Prezzi!AC9*Superficie!S8/1000000</f>
        <v>16869.983954280306</v>
      </c>
      <c r="AD8" s="5">
        <f>+Prezzi!AD9*Superficie!T8/1000000</f>
        <v>17786.449056299552</v>
      </c>
      <c r="AE8" s="5">
        <f>+Prezzi!AE9*Superficie!U8/1000000</f>
        <v>19216.588738602226</v>
      </c>
      <c r="AF8" s="5">
        <f>+Prezzi!AF9*Superficie!V8/1000000</f>
        <v>20600.100833244851</v>
      </c>
      <c r="AG8" s="5">
        <f>+Prezzi!AG9*Superficie!W8/1000000</f>
        <v>21433.676492452185</v>
      </c>
      <c r="AH8" s="5">
        <v>20732.597372465054</v>
      </c>
      <c r="AI8" s="5">
        <v>20672.140587534952</v>
      </c>
      <c r="AJ8" s="5">
        <v>20898.148220024152</v>
      </c>
      <c r="AK8" s="5">
        <v>21977.154721931343</v>
      </c>
      <c r="AL8" s="5">
        <v>22873.184035412669</v>
      </c>
      <c r="AM8" s="5">
        <v>22317.817622407147</v>
      </c>
      <c r="AN8" s="5">
        <v>22326.475017223791</v>
      </c>
      <c r="AO8" s="5">
        <v>21147.348555669865</v>
      </c>
      <c r="AP8" s="5">
        <v>19650.221178764281</v>
      </c>
      <c r="AQ8" s="5">
        <v>19989.177746058693</v>
      </c>
      <c r="AR8" s="5">
        <v>20620.498943933191</v>
      </c>
      <c r="AS8" s="5">
        <v>21589.10293197542</v>
      </c>
      <c r="AT8" s="5">
        <v>21372.840524590225</v>
      </c>
      <c r="AU8" s="5">
        <v>21418.345681946244</v>
      </c>
      <c r="AV8" s="5">
        <v>21726.88098432996</v>
      </c>
      <c r="AW8" s="5">
        <v>22348.996557632072</v>
      </c>
      <c r="AX8" s="5">
        <v>21821.635018181369</v>
      </c>
      <c r="AY8" s="5">
        <v>21318.782305821002</v>
      </c>
      <c r="AZ8" s="5">
        <v>20715.868584818218</v>
      </c>
      <c r="BA8" s="5">
        <v>20408.706842930304</v>
      </c>
      <c r="BB8" s="5">
        <v>19679.511995701036</v>
      </c>
      <c r="BC8" s="5">
        <v>18906.774285811734</v>
      </c>
      <c r="BD8" s="5">
        <v>19656.230856784412</v>
      </c>
      <c r="BE8" s="5">
        <v>19656.230856784412</v>
      </c>
      <c r="BF8" s="5">
        <v>19675.935405099473</v>
      </c>
      <c r="BG8" s="5">
        <v>19675.935405099473</v>
      </c>
      <c r="BH8" s="5">
        <v>19816.025051959474</v>
      </c>
      <c r="BI8" s="5">
        <v>19823.14</v>
      </c>
      <c r="BJ8" s="46">
        <f t="shared" si="4"/>
        <v>7.8626966998960407E-2</v>
      </c>
    </row>
    <row r="9" spans="1:62" x14ac:dyDescent="0.3">
      <c r="A9" s="22" t="s">
        <v>4</v>
      </c>
      <c r="B9" s="5"/>
      <c r="C9" s="5"/>
      <c r="D9" s="5"/>
      <c r="E9" s="5"/>
      <c r="F9" s="5"/>
      <c r="G9" s="5"/>
      <c r="H9" s="5"/>
      <c r="I9" s="5"/>
      <c r="J9" s="5"/>
      <c r="K9" s="5"/>
      <c r="L9" s="5">
        <f>+Prezzi!L10*Superficie!B9/1000000</f>
        <v>3747.8089460803367</v>
      </c>
      <c r="M9" s="5">
        <f>+Prezzi!M10*Superficie!C9/1000000</f>
        <v>3756.1299079835039</v>
      </c>
      <c r="N9" s="5">
        <f>+Prezzi!N10*Superficie!D9/1000000</f>
        <v>4259.6006398940717</v>
      </c>
      <c r="O9" s="5">
        <f>+Prezzi!O10*Superficie!E9/1000000</f>
        <v>5412.5434096885383</v>
      </c>
      <c r="P9" s="5">
        <f>+Prezzi!P10*Superficie!F9/1000000</f>
        <v>6858.4043331946741</v>
      </c>
      <c r="Q9" s="5">
        <f>+Prezzi!Q10*Superficie!G9/1000000</f>
        <v>8168.8456459273348</v>
      </c>
      <c r="R9" s="5">
        <f>+Prezzi!R10*Superficie!H9/1000000</f>
        <v>10104.456105313231</v>
      </c>
      <c r="S9" s="5">
        <f>+Prezzi!S10*Superficie!I9/1000000</f>
        <v>12016.016118296378</v>
      </c>
      <c r="T9" s="5">
        <f>+Prezzi!T10*Superficie!J9/1000000</f>
        <v>14991.490990909961</v>
      </c>
      <c r="U9" s="5">
        <f>+Prezzi!U10*Superficie!K9/1000000</f>
        <v>18983.135491460333</v>
      </c>
      <c r="V9" s="5">
        <f>+Prezzi!V10*Superficie!L9/1000000</f>
        <v>23194.932531838109</v>
      </c>
      <c r="W9" s="5">
        <f>+Prezzi!W10*Superficie!M9/1000000</f>
        <v>24218.816686060822</v>
      </c>
      <c r="X9" s="5">
        <f>+Prezzi!X10*Superficie!N9/1000000</f>
        <v>21404.608984396895</v>
      </c>
      <c r="Y9" s="5">
        <f>+Prezzi!Y10*Superficie!O9/1000000</f>
        <v>20600.70288110504</v>
      </c>
      <c r="Z9" s="5">
        <f>+Prezzi!Z10*Superficie!P9/1000000</f>
        <v>20491.499165045905</v>
      </c>
      <c r="AA9" s="5">
        <f>+Prezzi!AA10*Superficie!Q9/1000000</f>
        <v>20654.096546958812</v>
      </c>
      <c r="AB9" s="5">
        <f>+Prezzi!AB10*Superficie!R9/1000000</f>
        <v>20412.880365131423</v>
      </c>
      <c r="AC9" s="5">
        <f>+Prezzi!AC10*Superficie!S9/1000000</f>
        <v>21940.900902424113</v>
      </c>
      <c r="AD9" s="5">
        <f>+Prezzi!AD10*Superficie!T9/1000000</f>
        <v>23153.689193180824</v>
      </c>
      <c r="AE9" s="5">
        <f>+Prezzi!AE10*Superficie!U9/1000000</f>
        <v>26007.085122208089</v>
      </c>
      <c r="AF9" s="5">
        <f>+Prezzi!AF10*Superficie!V9/1000000</f>
        <v>27725.029925959552</v>
      </c>
      <c r="AG9" s="5">
        <f>+Prezzi!AG10*Superficie!W9/1000000</f>
        <v>28387.479221172322</v>
      </c>
      <c r="AH9" s="5">
        <v>26400.647668894075</v>
      </c>
      <c r="AI9" s="5">
        <v>28040.070468883456</v>
      </c>
      <c r="AJ9" s="5">
        <v>29071.352075599905</v>
      </c>
      <c r="AK9" s="5">
        <v>29734.59484337717</v>
      </c>
      <c r="AL9" s="5">
        <v>30887.559118391582</v>
      </c>
      <c r="AM9" s="5">
        <v>32865.314795255763</v>
      </c>
      <c r="AN9" s="5">
        <v>34889.466046607064</v>
      </c>
      <c r="AO9" s="5">
        <v>36472.257671357998</v>
      </c>
      <c r="AP9" s="5">
        <v>38462.052012326945</v>
      </c>
      <c r="AQ9" s="5">
        <v>43354.884180874171</v>
      </c>
      <c r="AR9" s="5">
        <v>47449.796354174861</v>
      </c>
      <c r="AS9" s="5">
        <v>48642.554815007927</v>
      </c>
      <c r="AT9" s="5">
        <v>49805.932884837879</v>
      </c>
      <c r="AU9" s="5">
        <v>48883.696806369342</v>
      </c>
      <c r="AV9" s="5">
        <v>48047.828419843005</v>
      </c>
      <c r="AW9" s="5">
        <v>49550.671234054666</v>
      </c>
      <c r="AX9" s="5">
        <v>49447.120201986108</v>
      </c>
      <c r="AY9" s="5">
        <v>49138.872539810276</v>
      </c>
      <c r="AZ9" s="5">
        <v>50679.543609332643</v>
      </c>
      <c r="BA9" s="5">
        <v>50531.7667702443</v>
      </c>
      <c r="BB9" s="5">
        <v>49832.598383998877</v>
      </c>
      <c r="BC9" s="5">
        <v>48614.51207763292</v>
      </c>
      <c r="BD9" s="5">
        <v>47225.227016148434</v>
      </c>
      <c r="BE9" s="5">
        <v>45601.22769208307</v>
      </c>
      <c r="BF9" s="5">
        <v>44896.096402368239</v>
      </c>
      <c r="BG9" s="5">
        <v>44944.692437824822</v>
      </c>
      <c r="BH9" s="5">
        <v>44498.695974651775</v>
      </c>
      <c r="BI9" s="5">
        <v>43261.8</v>
      </c>
      <c r="BJ9" s="46">
        <f t="shared" si="4"/>
        <v>0.17159461724608843</v>
      </c>
    </row>
    <row r="10" spans="1:62" x14ac:dyDescent="0.3">
      <c r="A10" s="22" t="s">
        <v>26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>
        <f>+Prezzi!L11*Superficie!B10/1000000</f>
        <v>559.69311157973721</v>
      </c>
      <c r="M10" s="5">
        <f>+Prezzi!M11*Superficie!C10/1000000</f>
        <v>554.25808976383553</v>
      </c>
      <c r="N10" s="5">
        <f>+Prezzi!N11*Superficie!D10/1000000</f>
        <v>657.3908711089739</v>
      </c>
      <c r="O10" s="5">
        <f>+Prezzi!O11*Superficie!E10/1000000</f>
        <v>814.23838506128357</v>
      </c>
      <c r="P10" s="5">
        <f>+Prezzi!P11*Superficie!F10/1000000</f>
        <v>1070.0441208089071</v>
      </c>
      <c r="Q10" s="5">
        <f>+Prezzi!Q11*Superficie!G10/1000000</f>
        <v>1254.988284806099</v>
      </c>
      <c r="R10" s="5">
        <f>+Prezzi!R11*Superficie!H10/1000000</f>
        <v>1481.9128507892055</v>
      </c>
      <c r="S10" s="5">
        <f>+Prezzi!S11*Superficie!I10/1000000</f>
        <v>1794.8977307291002</v>
      </c>
      <c r="T10" s="5">
        <f>+Prezzi!T11*Superficie!J10/1000000</f>
        <v>2282.7627284025339</v>
      </c>
      <c r="U10" s="5">
        <f>+Prezzi!U11*Superficie!K10/1000000</f>
        <v>2811.6852918343011</v>
      </c>
      <c r="V10" s="5">
        <f>+Prezzi!V11*Superficie!L10/1000000</f>
        <v>3448.4783332760549</v>
      </c>
      <c r="W10" s="5">
        <f>+Prezzi!W11*Superficie!M10/1000000</f>
        <v>3594.3792222767061</v>
      </c>
      <c r="X10" s="5">
        <f>+Prezzi!X11*Superficie!N10/1000000</f>
        <v>3512.7550001062705</v>
      </c>
      <c r="Y10" s="5">
        <f>+Prezzi!Y11*Superficie!O10/1000000</f>
        <v>3465.5268990066074</v>
      </c>
      <c r="Z10" s="5">
        <f>+Prezzi!Z11*Superficie!P10/1000000</f>
        <v>3483.6504240262352</v>
      </c>
      <c r="AA10" s="5">
        <f>+Prezzi!AA11*Superficie!Q10/1000000</f>
        <v>3512.1306035667853</v>
      </c>
      <c r="AB10" s="5">
        <f>+Prezzi!AB11*Superficie!R10/1000000</f>
        <v>3519.8419191948265</v>
      </c>
      <c r="AC10" s="5">
        <f>+Prezzi!AC11*Superficie!S10/1000000</f>
        <v>3716.4005164282135</v>
      </c>
      <c r="AD10" s="5">
        <f>+Prezzi!AD11*Superficie!T10/1000000</f>
        <v>3872.1361132412085</v>
      </c>
      <c r="AE10" s="5">
        <f>+Prezzi!AE11*Superficie!U10/1000000</f>
        <v>4022.7288262135335</v>
      </c>
      <c r="AF10" s="5">
        <f>+Prezzi!AF11*Superficie!V10/1000000</f>
        <v>4167.2818740237853</v>
      </c>
      <c r="AG10" s="5">
        <f>+Prezzi!AG11*Superficie!W10/1000000</f>
        <v>4248.9752253311626</v>
      </c>
      <c r="AH10" s="5">
        <v>4093.7590842971576</v>
      </c>
      <c r="AI10" s="5">
        <v>4066.4458847336332</v>
      </c>
      <c r="AJ10" s="5">
        <v>4292.0395904313082</v>
      </c>
      <c r="AK10" s="5">
        <v>4297.7481245746239</v>
      </c>
      <c r="AL10" s="5">
        <v>4429.3222485159422</v>
      </c>
      <c r="AM10" s="5">
        <v>4664.0288348963359</v>
      </c>
      <c r="AN10" s="5">
        <v>4864.5358712628849</v>
      </c>
      <c r="AO10" s="5">
        <v>5045.0922049845376</v>
      </c>
      <c r="AP10" s="5">
        <v>5323.1981341095925</v>
      </c>
      <c r="AQ10" s="5">
        <v>5769.5759748608689</v>
      </c>
      <c r="AR10" s="5">
        <v>6265.2565619405405</v>
      </c>
      <c r="AS10" s="5">
        <v>6770.9762901523954</v>
      </c>
      <c r="AT10" s="5">
        <v>7022.6880211610196</v>
      </c>
      <c r="AU10" s="5">
        <v>7061.675411488799</v>
      </c>
      <c r="AV10" s="5">
        <v>6961.2543106971925</v>
      </c>
      <c r="AW10" s="5">
        <v>7139.1797069423537</v>
      </c>
      <c r="AX10" s="5">
        <v>7086.0621922293885</v>
      </c>
      <c r="AY10" s="5">
        <v>7081.0136922923484</v>
      </c>
      <c r="AZ10" s="5">
        <v>7052.9713026520003</v>
      </c>
      <c r="BA10" s="5">
        <v>7090.49624248074</v>
      </c>
      <c r="BB10" s="5">
        <v>7260.4323003099616</v>
      </c>
      <c r="BC10" s="5">
        <v>7274.5434084080416</v>
      </c>
      <c r="BD10" s="5">
        <v>6919.8792389911496</v>
      </c>
      <c r="BE10" s="5">
        <v>7046.5512868770511</v>
      </c>
      <c r="BF10" s="5">
        <v>7314.2814933192676</v>
      </c>
      <c r="BG10" s="5">
        <v>7491.3689621122685</v>
      </c>
      <c r="BH10" s="5">
        <v>7505.8960630942001</v>
      </c>
      <c r="BI10" s="5">
        <v>7168.83</v>
      </c>
      <c r="BJ10" s="46">
        <f t="shared" si="4"/>
        <v>2.8434615294608084E-2</v>
      </c>
    </row>
    <row r="11" spans="1:62" x14ac:dyDescent="0.3">
      <c r="A11" s="22" t="s">
        <v>6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>
        <f>+Prezzi!L12*Superficie!B11/1000000</f>
        <v>230.01196425605298</v>
      </c>
      <c r="M11" s="5">
        <f>+Prezzi!M12*Superficie!C11/1000000</f>
        <v>227.99505382800848</v>
      </c>
      <c r="N11" s="5">
        <f>+Prezzi!N12*Superficie!D11/1000000</f>
        <v>233.58412198614693</v>
      </c>
      <c r="O11" s="5">
        <f>+Prezzi!O12*Superficie!E11/1000000</f>
        <v>254.89469515635048</v>
      </c>
      <c r="P11" s="5">
        <f>+Prezzi!P12*Superficie!F11/1000000</f>
        <v>295.10506270824334</v>
      </c>
      <c r="Q11" s="5">
        <f>+Prezzi!Q12*Superficie!G11/1000000</f>
        <v>356.45659597511434</v>
      </c>
      <c r="R11" s="5">
        <f>+Prezzi!R12*Superficie!H11/1000000</f>
        <v>382.24432875464845</v>
      </c>
      <c r="S11" s="5">
        <f>+Prezzi!S12*Superficie!I11/1000000</f>
        <v>483.480344583467</v>
      </c>
      <c r="T11" s="5">
        <f>+Prezzi!T12*Superficie!J11/1000000</f>
        <v>583.68639724297611</v>
      </c>
      <c r="U11" s="5">
        <f>+Prezzi!U12*Superficie!K11/1000000</f>
        <v>684.00358714464869</v>
      </c>
      <c r="V11" s="5">
        <f>+Prezzi!V12*Superficie!L11/1000000</f>
        <v>896.83192979034766</v>
      </c>
      <c r="W11" s="5">
        <f>+Prezzi!W12*Superficie!M11/1000000</f>
        <v>1011.6220945357582</v>
      </c>
      <c r="X11" s="5">
        <f>+Prezzi!X12*Superficie!N11/1000000</f>
        <v>1086.3807783692632</v>
      </c>
      <c r="Y11" s="5">
        <f>+Prezzi!Y12*Superficie!O11/1000000</f>
        <v>1094.8611979859279</v>
      </c>
      <c r="Z11" s="5">
        <f>+Prezzi!Z12*Superficie!P11/1000000</f>
        <v>1079.2219527737982</v>
      </c>
      <c r="AA11" s="5">
        <f>+Prezzi!AA12*Superficie!Q11/1000000</f>
        <v>1104.0606706100434</v>
      </c>
      <c r="AB11" s="5">
        <f>+Prezzi!AB12*Superficie!R11/1000000</f>
        <v>1105.797093387212</v>
      </c>
      <c r="AC11" s="5">
        <f>+Prezzi!AC12*Superficie!S11/1000000</f>
        <v>1140.3496373473849</v>
      </c>
      <c r="AD11" s="5">
        <f>+Prezzi!AD12*Superficie!T11/1000000</f>
        <v>1218.5403178061724</v>
      </c>
      <c r="AE11" s="5">
        <f>+Prezzi!AE12*Superficie!U11/1000000</f>
        <v>1272.3634906622574</v>
      </c>
      <c r="AF11" s="5">
        <f>+Prezzi!AF12*Superficie!V11/1000000</f>
        <v>1416.124597977634</v>
      </c>
      <c r="AG11" s="5">
        <f>+Prezzi!AG12*Superficie!W11/1000000</f>
        <v>1438.1121941638135</v>
      </c>
      <c r="AH11" s="5">
        <v>1446.4529166795896</v>
      </c>
      <c r="AI11" s="5">
        <v>1465.583157447157</v>
      </c>
      <c r="AJ11" s="5">
        <v>1467.4415290448128</v>
      </c>
      <c r="AK11" s="5">
        <v>1482.7031791992297</v>
      </c>
      <c r="AL11" s="5">
        <v>1471.5523211875959</v>
      </c>
      <c r="AM11" s="5">
        <v>1482.8822358991429</v>
      </c>
      <c r="AN11" s="5">
        <v>1526.560640732496</v>
      </c>
      <c r="AO11" s="5">
        <v>1544.4956083870643</v>
      </c>
      <c r="AP11" s="5">
        <v>1533.1780579533238</v>
      </c>
      <c r="AQ11" s="5">
        <v>1539.3230624566834</v>
      </c>
      <c r="AR11" s="5">
        <v>1519.0150217314995</v>
      </c>
      <c r="AS11" s="5">
        <v>1550.4196421681443</v>
      </c>
      <c r="AT11" s="5">
        <v>1509.5411174966007</v>
      </c>
      <c r="AU11" s="5">
        <v>1497.6899987515933</v>
      </c>
      <c r="AV11" s="5">
        <v>1494.7545491686376</v>
      </c>
      <c r="AW11" s="5">
        <v>1492.8277136957361</v>
      </c>
      <c r="AX11" s="5">
        <v>1489.7921511039804</v>
      </c>
      <c r="AY11" s="5">
        <v>1470.5302224945735</v>
      </c>
      <c r="AZ11" s="5">
        <v>1459.6413425397332</v>
      </c>
      <c r="BA11" s="5">
        <v>1490.2454492259803</v>
      </c>
      <c r="BB11" s="5">
        <v>1513.8485155019973</v>
      </c>
      <c r="BC11" s="5">
        <v>1532.532218321338</v>
      </c>
      <c r="BD11" s="5">
        <v>1533.9121622575333</v>
      </c>
      <c r="BE11" s="5">
        <v>1560.0992184125012</v>
      </c>
      <c r="BF11" s="5">
        <v>1582.24183886529</v>
      </c>
      <c r="BG11" s="5">
        <v>1588.1122914475463</v>
      </c>
      <c r="BH11" s="5">
        <v>1599.3830669716549</v>
      </c>
      <c r="BI11" s="5">
        <v>1607.68</v>
      </c>
      <c r="BJ11" s="46">
        <f t="shared" si="4"/>
        <v>6.3767396237371411E-3</v>
      </c>
    </row>
    <row r="12" spans="1:62" x14ac:dyDescent="0.3">
      <c r="A12" s="22" t="s">
        <v>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>
        <f>+Prezzi!L13*Superficie!B12/1000000</f>
        <v>2488.782747532226</v>
      </c>
      <c r="M12" s="5">
        <f>+Prezzi!M13*Superficie!C12/1000000</f>
        <v>2438.990447044217</v>
      </c>
      <c r="N12" s="5">
        <f>+Prezzi!N13*Superficie!D12/1000000</f>
        <v>2826.3275967708846</v>
      </c>
      <c r="O12" s="5">
        <f>+Prezzi!O13*Superficie!E12/1000000</f>
        <v>3522.3084361551569</v>
      </c>
      <c r="P12" s="5">
        <f>+Prezzi!P13*Superficie!F12/1000000</f>
        <v>4373.4149810729496</v>
      </c>
      <c r="Q12" s="5">
        <f>+Prezzi!Q13*Superficie!G12/1000000</f>
        <v>5042.8606757075831</v>
      </c>
      <c r="R12" s="5">
        <f>+Prezzi!R13*Superficie!H12/1000000</f>
        <v>6084.5309842136967</v>
      </c>
      <c r="S12" s="5">
        <f>+Prezzi!S13*Superficie!I12/1000000</f>
        <v>7198.9560864962486</v>
      </c>
      <c r="T12" s="5">
        <f>+Prezzi!T13*Superficie!J12/1000000</f>
        <v>9122.8745076999476</v>
      </c>
      <c r="U12" s="5">
        <f>+Prezzi!U13*Superficie!K12/1000000</f>
        <v>11830.157668403996</v>
      </c>
      <c r="V12" s="5">
        <f>+Prezzi!V13*Superficie!L12/1000000</f>
        <v>15037.751944019505</v>
      </c>
      <c r="W12" s="5">
        <f>+Prezzi!W13*Superficie!M12/1000000</f>
        <v>15001.78962770671</v>
      </c>
      <c r="X12" s="5">
        <f>+Prezzi!X13*Superficie!N12/1000000</f>
        <v>12946.985514076086</v>
      </c>
      <c r="Y12" s="5">
        <f>+Prezzi!Y13*Superficie!O12/1000000</f>
        <v>12834.395617340422</v>
      </c>
      <c r="Z12" s="5">
        <f>+Prezzi!Z13*Superficie!P12/1000000</f>
        <v>12492.663069627359</v>
      </c>
      <c r="AA12" s="5">
        <f>+Prezzi!AA13*Superficie!Q12/1000000</f>
        <v>12294.791195272701</v>
      </c>
      <c r="AB12" s="5">
        <f>+Prezzi!AB13*Superficie!R12/1000000</f>
        <v>12235.767774496144</v>
      </c>
      <c r="AC12" s="5">
        <f>+Prezzi!AC13*Superficie!S12/1000000</f>
        <v>12765.828756718076</v>
      </c>
      <c r="AD12" s="5">
        <f>+Prezzi!AD13*Superficie!T12/1000000</f>
        <v>13731.373573804422</v>
      </c>
      <c r="AE12" s="5">
        <f>+Prezzi!AE13*Superficie!U12/1000000</f>
        <v>14811.346269133088</v>
      </c>
      <c r="AF12" s="5">
        <f>+Prezzi!AF13*Superficie!V12/1000000</f>
        <v>16123.448970213922</v>
      </c>
      <c r="AG12" s="5">
        <f>+Prezzi!AG13*Superficie!W12/1000000</f>
        <v>16537.31341233795</v>
      </c>
      <c r="AH12" s="5">
        <v>15528.291984553081</v>
      </c>
      <c r="AI12" s="5">
        <v>15575.895110053149</v>
      </c>
      <c r="AJ12" s="5">
        <v>16243.612568379313</v>
      </c>
      <c r="AK12" s="5">
        <v>17158.143167541653</v>
      </c>
      <c r="AL12" s="5">
        <v>18028.447664790841</v>
      </c>
      <c r="AM12" s="5">
        <v>18764.368470358444</v>
      </c>
      <c r="AN12" s="5">
        <v>20179.030811541612</v>
      </c>
      <c r="AO12" s="5">
        <v>21406.292775415302</v>
      </c>
      <c r="AP12" s="5">
        <v>23082.865576073775</v>
      </c>
      <c r="AQ12" s="5">
        <v>24516.767053833399</v>
      </c>
      <c r="AR12" s="5">
        <v>26168.950855684066</v>
      </c>
      <c r="AS12" s="5">
        <v>28316.247208382632</v>
      </c>
      <c r="AT12" s="5">
        <v>29637.730209250854</v>
      </c>
      <c r="AU12" s="5">
        <v>29019.978773984672</v>
      </c>
      <c r="AV12" s="5">
        <v>29139.785421199926</v>
      </c>
      <c r="AW12" s="5">
        <v>29339.452333883622</v>
      </c>
      <c r="AX12" s="5">
        <v>29883.771493477951</v>
      </c>
      <c r="AY12" s="5">
        <v>30447.996718675262</v>
      </c>
      <c r="AZ12" s="5">
        <v>30927.440862891883</v>
      </c>
      <c r="BA12" s="5">
        <v>31392.42360509171</v>
      </c>
      <c r="BB12" s="5">
        <v>32007.465255494913</v>
      </c>
      <c r="BC12" s="5">
        <v>32284.27890447059</v>
      </c>
      <c r="BD12" s="5">
        <v>32190.871603087162</v>
      </c>
      <c r="BE12" s="5">
        <v>32228.766521804449</v>
      </c>
      <c r="BF12" s="5">
        <v>32257.170177835349</v>
      </c>
      <c r="BG12" s="5">
        <v>32330.672206176579</v>
      </c>
      <c r="BH12" s="5">
        <v>32513.000896018661</v>
      </c>
      <c r="BI12" s="5">
        <v>32359.360000000001</v>
      </c>
      <c r="BJ12" s="46">
        <f t="shared" si="4"/>
        <v>0.12835092376018528</v>
      </c>
    </row>
    <row r="13" spans="1:62" x14ac:dyDescent="0.3">
      <c r="A13" s="22" t="s">
        <v>8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>
        <f>+Prezzi!L14*Superficie!B13/1000000</f>
        <v>919.82552687462487</v>
      </c>
      <c r="M13" s="5">
        <f>+Prezzi!M14*Superficie!C13/1000000</f>
        <v>933.49512741450667</v>
      </c>
      <c r="N13" s="5">
        <f>+Prezzi!N14*Superficie!D13/1000000</f>
        <v>1088.0125448057315</v>
      </c>
      <c r="O13" s="5">
        <f>+Prezzi!O14*Superficie!E13/1000000</f>
        <v>1410.3262044874086</v>
      </c>
      <c r="P13" s="5">
        <f>+Prezzi!P14*Superficie!F13/1000000</f>
        <v>1990.2178479472066</v>
      </c>
      <c r="Q13" s="5">
        <f>+Prezzi!Q14*Superficie!G13/1000000</f>
        <v>2174.4689447700225</v>
      </c>
      <c r="R13" s="5">
        <f>+Prezzi!R14*Superficie!H13/1000000</f>
        <v>2440.9533973131879</v>
      </c>
      <c r="S13" s="5">
        <f>+Prezzi!S14*Superficie!I13/1000000</f>
        <v>2786.5390422013206</v>
      </c>
      <c r="T13" s="5">
        <f>+Prezzi!T14*Superficie!J13/1000000</f>
        <v>3156.681678179752</v>
      </c>
      <c r="U13" s="5">
        <f>+Prezzi!U14*Superficie!K13/1000000</f>
        <v>3895.0707747278393</v>
      </c>
      <c r="V13" s="5">
        <f>+Prezzi!V14*Superficie!L13/1000000</f>
        <v>5185.2415654291344</v>
      </c>
      <c r="W13" s="5">
        <f>+Prezzi!W14*Superficie!M13/1000000</f>
        <v>5867.5828021381894</v>
      </c>
      <c r="X13" s="5">
        <f>+Prezzi!X14*Superficie!N13/1000000</f>
        <v>5948.1346644957448</v>
      </c>
      <c r="Y13" s="5">
        <f>+Prezzi!Y14*Superficie!O13/1000000</f>
        <v>5837.2693672453988</v>
      </c>
      <c r="Z13" s="5">
        <f>+Prezzi!Z14*Superficie!P13/1000000</f>
        <v>5949.1138043340879</v>
      </c>
      <c r="AA13" s="5">
        <f>+Prezzi!AA14*Superficie!Q13/1000000</f>
        <v>5860.4933922309037</v>
      </c>
      <c r="AB13" s="5">
        <f>+Prezzi!AB14*Superficie!R13/1000000</f>
        <v>5716.4449030500191</v>
      </c>
      <c r="AC13" s="5">
        <f>+Prezzi!AC14*Superficie!S13/1000000</f>
        <v>5938.669213303675</v>
      </c>
      <c r="AD13" s="5">
        <f>+Prezzi!AD14*Superficie!T13/1000000</f>
        <v>6299.0065241325592</v>
      </c>
      <c r="AE13" s="5">
        <f>+Prezzi!AE14*Superficie!U13/1000000</f>
        <v>6897.2481305806723</v>
      </c>
      <c r="AF13" s="5">
        <f>+Prezzi!AF14*Superficie!V13/1000000</f>
        <v>7565.990457163306</v>
      </c>
      <c r="AG13" s="5">
        <f>+Prezzi!AG14*Superficie!W13/1000000</f>
        <v>8067.3239908313562</v>
      </c>
      <c r="AH13" s="5">
        <v>8603.9039426529762</v>
      </c>
      <c r="AI13" s="5">
        <v>9207.221423856492</v>
      </c>
      <c r="AJ13" s="5">
        <v>9804.5648116834636</v>
      </c>
      <c r="AK13" s="5">
        <v>10707.152292951116</v>
      </c>
      <c r="AL13" s="5">
        <v>11054.442327257448</v>
      </c>
      <c r="AM13" s="5">
        <v>11245.024940163872</v>
      </c>
      <c r="AN13" s="5">
        <v>11492.386356017201</v>
      </c>
      <c r="AO13" s="5">
        <v>11672.378206172663</v>
      </c>
      <c r="AP13" s="5">
        <v>12179.625788808506</v>
      </c>
      <c r="AQ13" s="5">
        <v>13364.44492240096</v>
      </c>
      <c r="AR13" s="5">
        <v>13176.229714351008</v>
      </c>
      <c r="AS13" s="5">
        <v>13780.98257700943</v>
      </c>
      <c r="AT13" s="5">
        <v>13971.49035774834</v>
      </c>
      <c r="AU13" s="5">
        <v>14045.260805742453</v>
      </c>
      <c r="AV13" s="5">
        <v>14223.689846967813</v>
      </c>
      <c r="AW13" s="5">
        <v>14712.409384713828</v>
      </c>
      <c r="AX13" s="5">
        <v>14539.748430864203</v>
      </c>
      <c r="AY13" s="5">
        <v>14105.782755026841</v>
      </c>
      <c r="AZ13" s="5">
        <v>13502.499635735752</v>
      </c>
      <c r="BA13" s="5">
        <v>13271.938628819074</v>
      </c>
      <c r="BB13" s="5">
        <v>12815.948237833287</v>
      </c>
      <c r="BC13" s="5">
        <v>12666.051220429457</v>
      </c>
      <c r="BD13" s="5">
        <v>12627.396145809678</v>
      </c>
      <c r="BE13" s="5">
        <v>12583.758709741798</v>
      </c>
      <c r="BF13" s="5">
        <v>12417.643122659481</v>
      </c>
      <c r="BG13" s="5">
        <v>12439.59426801295</v>
      </c>
      <c r="BH13" s="5">
        <v>12552.620956301591</v>
      </c>
      <c r="BI13" s="5">
        <v>12556.26</v>
      </c>
      <c r="BJ13" s="46">
        <f t="shared" si="4"/>
        <v>4.9803443886809386E-2</v>
      </c>
    </row>
    <row r="14" spans="1:62" x14ac:dyDescent="0.3">
      <c r="A14" s="22" t="s"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>
        <f>+Prezzi!L15*Superficie!B14/1000000</f>
        <v>382.26548529946547</v>
      </c>
      <c r="M14" s="5">
        <f>+Prezzi!M15*Superficie!C14/1000000</f>
        <v>387.71275412213362</v>
      </c>
      <c r="N14" s="5">
        <f>+Prezzi!N15*Superficie!D14/1000000</f>
        <v>434.44047786960328</v>
      </c>
      <c r="O14" s="5">
        <f>+Prezzi!O15*Superficie!E14/1000000</f>
        <v>551.46222803333171</v>
      </c>
      <c r="P14" s="5">
        <f>+Prezzi!P15*Superficie!F14/1000000</f>
        <v>731.17454642398843</v>
      </c>
      <c r="Q14" s="5">
        <f>+Prezzi!Q15*Superficie!G14/1000000</f>
        <v>788.91007268033661</v>
      </c>
      <c r="R14" s="5">
        <f>+Prezzi!R15*Superficie!H14/1000000</f>
        <v>864.38248051771996</v>
      </c>
      <c r="S14" s="5">
        <f>+Prezzi!S15*Superficie!I14/1000000</f>
        <v>1217.7840850479361</v>
      </c>
      <c r="T14" s="5">
        <f>+Prezzi!T15*Superficie!J14/1000000</f>
        <v>1320.1055320685944</v>
      </c>
      <c r="U14" s="5">
        <f>+Prezzi!U15*Superficie!K14/1000000</f>
        <v>1778.6098238429604</v>
      </c>
      <c r="V14" s="5">
        <f>+Prezzi!V15*Superficie!L14/1000000</f>
        <v>2129.1746675147774</v>
      </c>
      <c r="W14" s="5">
        <f>+Prezzi!W15*Superficie!M14/1000000</f>
        <v>2321.5192754426812</v>
      </c>
      <c r="X14" s="5">
        <f>+Prezzi!X15*Superficie!N14/1000000</f>
        <v>2318.8503303369457</v>
      </c>
      <c r="Y14" s="5">
        <f>+Prezzi!Y15*Superficie!O14/1000000</f>
        <v>2337.9182688476872</v>
      </c>
      <c r="Z14" s="5">
        <f>+Prezzi!Z15*Superficie!P14/1000000</f>
        <v>2358.7997294449756</v>
      </c>
      <c r="AA14" s="5">
        <f>+Prezzi!AA15*Superficie!Q14/1000000</f>
        <v>2392.007870994632</v>
      </c>
      <c r="AB14" s="5">
        <f>+Prezzi!AB15*Superficie!R14/1000000</f>
        <v>2519.5938002874336</v>
      </c>
      <c r="AC14" s="5">
        <f>+Prezzi!AC15*Superficie!S14/1000000</f>
        <v>2590.2264958678961</v>
      </c>
      <c r="AD14" s="5">
        <f>+Prezzi!AD15*Superficie!T14/1000000</f>
        <v>2653.763828871949</v>
      </c>
      <c r="AE14" s="5">
        <f>+Prezzi!AE15*Superficie!U14/1000000</f>
        <v>2931.7142292670319</v>
      </c>
      <c r="AF14" s="5">
        <f>+Prezzi!AF15*Superficie!V14/1000000</f>
        <v>3105.1061094847159</v>
      </c>
      <c r="AG14" s="5">
        <f>+Prezzi!AG15*Superficie!W14/1000000</f>
        <v>3294.266675954786</v>
      </c>
      <c r="AH14" s="5">
        <v>3401.8239030979566</v>
      </c>
      <c r="AI14" s="5">
        <v>3519.5982696437231</v>
      </c>
      <c r="AJ14" s="5">
        <v>3611.8556455306061</v>
      </c>
      <c r="AK14" s="5">
        <v>3675.0216179638774</v>
      </c>
      <c r="AL14" s="5">
        <v>3745.2640195621129</v>
      </c>
      <c r="AM14" s="5">
        <v>3903.7013862090521</v>
      </c>
      <c r="AN14" s="5">
        <v>3887.4354598568384</v>
      </c>
      <c r="AO14" s="5">
        <v>3874.6412243127247</v>
      </c>
      <c r="AP14" s="5">
        <v>3809.8635789688428</v>
      </c>
      <c r="AQ14" s="5">
        <v>3825.9860569032207</v>
      </c>
      <c r="AR14" s="5">
        <v>3773.9917635970187</v>
      </c>
      <c r="AS14" s="5">
        <v>3769.8078764635093</v>
      </c>
      <c r="AT14" s="5">
        <v>3740.4353299746408</v>
      </c>
      <c r="AU14" s="5">
        <v>3711.9235675448158</v>
      </c>
      <c r="AV14" s="5">
        <v>3686.2549947373045</v>
      </c>
      <c r="AW14" s="5">
        <v>3685.270608086681</v>
      </c>
      <c r="AX14" s="5">
        <v>3755.5965555867733</v>
      </c>
      <c r="AY14" s="5">
        <v>3695.3688837063009</v>
      </c>
      <c r="AZ14" s="5">
        <v>3660.1415915496291</v>
      </c>
      <c r="BA14" s="5">
        <v>3592.9699758784491</v>
      </c>
      <c r="BB14" s="5">
        <v>3570.0190739225432</v>
      </c>
      <c r="BC14" s="5">
        <v>3493.8608682106933</v>
      </c>
      <c r="BD14" s="5">
        <v>3518.2264939038514</v>
      </c>
      <c r="BE14" s="5">
        <v>3482.8193226682911</v>
      </c>
      <c r="BF14" s="5">
        <v>3453.902133067304</v>
      </c>
      <c r="BG14" s="5">
        <v>3429.429741809357</v>
      </c>
      <c r="BH14" s="5">
        <v>3405.2519682654174</v>
      </c>
      <c r="BI14" s="5">
        <v>3429.4300000000003</v>
      </c>
      <c r="BJ14" s="46">
        <f t="shared" si="4"/>
        <v>1.3602571511639669E-2</v>
      </c>
    </row>
    <row r="15" spans="1:62" x14ac:dyDescent="0.3">
      <c r="A15" s="22" t="s">
        <v>10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>
        <f>+Prezzi!L16*Superficie!B15/1000000</f>
        <v>633.18429759367166</v>
      </c>
      <c r="M15" s="5">
        <f>+Prezzi!M16*Superficie!C15/1000000</f>
        <v>607.8687340586323</v>
      </c>
      <c r="N15" s="5">
        <f>+Prezzi!N16*Superficie!D15/1000000</f>
        <v>678.51514082796621</v>
      </c>
      <c r="O15" s="5">
        <f>+Prezzi!O16*Superficie!E15/1000000</f>
        <v>850.67022186482461</v>
      </c>
      <c r="P15" s="5">
        <f>+Prezzi!P16*Superficie!F15/1000000</f>
        <v>1092.8896810398749</v>
      </c>
      <c r="Q15" s="5">
        <f>+Prezzi!Q16*Superficie!G15/1000000</f>
        <v>1263.6163943330585</v>
      </c>
      <c r="R15" s="5">
        <f>+Prezzi!R16*Superficie!H15/1000000</f>
        <v>1377.5191473256905</v>
      </c>
      <c r="S15" s="5">
        <f>+Prezzi!S16*Superficie!I15/1000000</f>
        <v>1630.4771516390365</v>
      </c>
      <c r="T15" s="5">
        <f>+Prezzi!T16*Superficie!J15/1000000</f>
        <v>1912.170023098703</v>
      </c>
      <c r="U15" s="5">
        <f>+Prezzi!U16*Superficie!K15/1000000</f>
        <v>2467.5098253344308</v>
      </c>
      <c r="V15" s="5">
        <f>+Prezzi!V16*Superficie!L15/1000000</f>
        <v>3117.6384177976201</v>
      </c>
      <c r="W15" s="5">
        <f>+Prezzi!W16*Superficie!M15/1000000</f>
        <v>3409.9302296049382</v>
      </c>
      <c r="X15" s="5">
        <f>+Prezzi!X16*Superficie!N15/1000000</f>
        <v>3370.0705086859648</v>
      </c>
      <c r="Y15" s="5">
        <f>+Prezzi!Y16*Superficie!O15/1000000</f>
        <v>3378.8084336734441</v>
      </c>
      <c r="Z15" s="5">
        <f>+Prezzi!Z16*Superficie!P15/1000000</f>
        <v>3342.2338698930644</v>
      </c>
      <c r="AA15" s="5">
        <f>+Prezzi!AA16*Superficie!Q15/1000000</f>
        <v>3440.564186686539</v>
      </c>
      <c r="AB15" s="5">
        <f>+Prezzi!AB16*Superficie!R15/1000000</f>
        <v>3508.381196538634</v>
      </c>
      <c r="AC15" s="5">
        <f>+Prezzi!AC16*Superficie!S15/1000000</f>
        <v>3598.5958798105644</v>
      </c>
      <c r="AD15" s="5">
        <f>+Prezzi!AD16*Superficie!T15/1000000</f>
        <v>3688.7441010913717</v>
      </c>
      <c r="AE15" s="5">
        <f>+Prezzi!AE16*Superficie!U15/1000000</f>
        <v>4069.8989543354578</v>
      </c>
      <c r="AF15" s="5">
        <f>+Prezzi!AF16*Superficie!V15/1000000</f>
        <v>4239.3402709366301</v>
      </c>
      <c r="AG15" s="5">
        <f>+Prezzi!AG16*Superficie!W15/1000000</f>
        <v>4370.8201419689167</v>
      </c>
      <c r="AH15" s="5">
        <v>4552.3837100138453</v>
      </c>
      <c r="AI15" s="5">
        <v>4818.093623933406</v>
      </c>
      <c r="AJ15" s="5">
        <v>5097.4801458538559</v>
      </c>
      <c r="AK15" s="5">
        <v>5350.8250586364757</v>
      </c>
      <c r="AL15" s="5">
        <v>5666.2833398432904</v>
      </c>
      <c r="AM15" s="5">
        <v>5724.7534773487514</v>
      </c>
      <c r="AN15" s="5">
        <v>5703.7741983881606</v>
      </c>
      <c r="AO15" s="5">
        <v>5664.1119219119255</v>
      </c>
      <c r="AP15" s="5">
        <v>5533.0781581294759</v>
      </c>
      <c r="AQ15" s="5">
        <v>5749.3804539914054</v>
      </c>
      <c r="AR15" s="5">
        <v>5776.82935</v>
      </c>
      <c r="AS15" s="5">
        <v>5832.4777999999997</v>
      </c>
      <c r="AT15" s="5">
        <v>5973.8584145028226</v>
      </c>
      <c r="AU15" s="5">
        <v>6238.6478714502819</v>
      </c>
      <c r="AV15" s="5">
        <v>6359.2847261967145</v>
      </c>
      <c r="AW15" s="5">
        <v>6429.7942113030986</v>
      </c>
      <c r="AX15" s="5">
        <v>6486.9365975099936</v>
      </c>
      <c r="AY15" s="5">
        <v>6459.8960975099944</v>
      </c>
      <c r="AZ15" s="5">
        <v>6469.9727645099956</v>
      </c>
      <c r="BA15" s="5">
        <v>6468.8629728930555</v>
      </c>
      <c r="BB15" s="5">
        <v>6344.4585532203055</v>
      </c>
      <c r="BC15" s="5">
        <v>6178.6801685507689</v>
      </c>
      <c r="BD15" s="5">
        <v>6155.6852024167947</v>
      </c>
      <c r="BE15" s="5">
        <v>6051.2934876391282</v>
      </c>
      <c r="BF15" s="5">
        <v>6052.1083888351286</v>
      </c>
      <c r="BG15" s="5">
        <v>6069.7016091554488</v>
      </c>
      <c r="BH15" s="5">
        <v>6087.5476259253792</v>
      </c>
      <c r="BI15" s="5">
        <v>6089.33</v>
      </c>
      <c r="BJ15" s="46">
        <f t="shared" si="4"/>
        <v>2.4152861199375052E-2</v>
      </c>
    </row>
    <row r="16" spans="1:62" x14ac:dyDescent="0.3">
      <c r="A16" s="22" t="s">
        <v>11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>
        <f>+Prezzi!L17*Superficie!B16/1000000</f>
        <v>1302.3545603975494</v>
      </c>
      <c r="M16" s="5">
        <f>+Prezzi!M17*Superficie!C16/1000000</f>
        <v>1328.151838447546</v>
      </c>
      <c r="N16" s="5">
        <f>+Prezzi!N17*Superficie!D16/1000000</f>
        <v>1531.9412965703962</v>
      </c>
      <c r="O16" s="5">
        <f>+Prezzi!O17*Superficie!E16/1000000</f>
        <v>1927.2241708385293</v>
      </c>
      <c r="P16" s="5">
        <f>+Prezzi!P17*Superficie!F16/1000000</f>
        <v>3000.7372050907584</v>
      </c>
      <c r="Q16" s="5">
        <f>+Prezzi!Q17*Superficie!G16/1000000</f>
        <v>3428.8553536249105</v>
      </c>
      <c r="R16" s="5">
        <f>+Prezzi!R17*Superficie!H16/1000000</f>
        <v>3773.324057060282</v>
      </c>
      <c r="S16" s="5">
        <f>+Prezzi!S17*Superficie!I16/1000000</f>
        <v>4108.8214928882044</v>
      </c>
      <c r="T16" s="5">
        <f>+Prezzi!T17*Superficie!J16/1000000</f>
        <v>4903.6074454371701</v>
      </c>
      <c r="U16" s="5">
        <f>+Prezzi!U17*Superficie!K16/1000000</f>
        <v>6013.5473844270427</v>
      </c>
      <c r="V16" s="5">
        <f>+Prezzi!V17*Superficie!L16/1000000</f>
        <v>7089.8588207123867</v>
      </c>
      <c r="W16" s="5">
        <f>+Prezzi!W17*Superficie!M16/1000000</f>
        <v>7957.3585747393963</v>
      </c>
      <c r="X16" s="5">
        <f>+Prezzi!X17*Superficie!N16/1000000</f>
        <v>8336.7672273039407</v>
      </c>
      <c r="Y16" s="5">
        <f>+Prezzi!Y17*Superficie!O16/1000000</f>
        <v>8099.1517165069827</v>
      </c>
      <c r="Z16" s="5">
        <f>+Prezzi!Z17*Superficie!P16/1000000</f>
        <v>7990.4701502755406</v>
      </c>
      <c r="AA16" s="5">
        <f>+Prezzi!AA17*Superficie!Q16/1000000</f>
        <v>8006.7603502011452</v>
      </c>
      <c r="AB16" s="5">
        <f>+Prezzi!AB17*Superficie!R16/1000000</f>
        <v>7888.205895175427</v>
      </c>
      <c r="AC16" s="5">
        <f>+Prezzi!AC17*Superficie!S16/1000000</f>
        <v>8198.1386132037751</v>
      </c>
      <c r="AD16" s="5">
        <f>+Prezzi!AD17*Superficie!T16/1000000</f>
        <v>8467.6411655135471</v>
      </c>
      <c r="AE16" s="5">
        <f>+Prezzi!AE17*Superficie!U16/1000000</f>
        <v>8999.8612607751456</v>
      </c>
      <c r="AF16" s="5">
        <f>+Prezzi!AF17*Superficie!V16/1000000</f>
        <v>9297.0396080891041</v>
      </c>
      <c r="AG16" s="5">
        <f>+Prezzi!AG17*Superficie!W16/1000000</f>
        <v>9717.575280859417</v>
      </c>
      <c r="AH16" s="5">
        <v>9920.758330695553</v>
      </c>
      <c r="AI16" s="5">
        <v>9996.8891929653328</v>
      </c>
      <c r="AJ16" s="5">
        <v>10145.394653869431</v>
      </c>
      <c r="AK16" s="5">
        <v>10136.56705374155</v>
      </c>
      <c r="AL16" s="5">
        <v>9947.4183916706352</v>
      </c>
      <c r="AM16" s="5">
        <v>9929.469576006546</v>
      </c>
      <c r="AN16" s="5">
        <v>9853.4682436225467</v>
      </c>
      <c r="AO16" s="5">
        <v>9713.3965414611612</v>
      </c>
      <c r="AP16" s="5">
        <v>9646.1346041667766</v>
      </c>
      <c r="AQ16" s="5">
        <v>9540.2077826723544</v>
      </c>
      <c r="AR16" s="5">
        <v>9458.9919771312871</v>
      </c>
      <c r="AS16" s="5">
        <v>9464.0060659851169</v>
      </c>
      <c r="AT16" s="5">
        <v>9384.6129406022919</v>
      </c>
      <c r="AU16" s="5">
        <v>9427.888778088738</v>
      </c>
      <c r="AV16" s="5">
        <v>9321.8201466934115</v>
      </c>
      <c r="AW16" s="5">
        <v>9387.2711870796938</v>
      </c>
      <c r="AX16" s="5">
        <v>9262.7472896328309</v>
      </c>
      <c r="AY16" s="5">
        <v>9191.9439878586709</v>
      </c>
      <c r="AZ16" s="5">
        <v>9046.7414332843146</v>
      </c>
      <c r="BA16" s="5">
        <v>8887.3398914687059</v>
      </c>
      <c r="BB16" s="5">
        <v>8675.7091922667096</v>
      </c>
      <c r="BC16" s="5">
        <v>8507.83463379963</v>
      </c>
      <c r="BD16" s="5">
        <v>8535.1277700873106</v>
      </c>
      <c r="BE16" s="5">
        <v>8548.6230769077702</v>
      </c>
      <c r="BF16" s="5">
        <v>8572.6718701913287</v>
      </c>
      <c r="BG16" s="5">
        <v>8570.2330966179397</v>
      </c>
      <c r="BH16" s="5">
        <v>8577.0780296246339</v>
      </c>
      <c r="BI16" s="5">
        <v>8626.1200000000008</v>
      </c>
      <c r="BJ16" s="46">
        <f t="shared" si="4"/>
        <v>3.4214844498352548E-2</v>
      </c>
    </row>
    <row r="17" spans="1:62" x14ac:dyDescent="0.3">
      <c r="A17" s="22" t="s">
        <v>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>
        <f>+Prezzi!L18*Superficie!B17/1000000</f>
        <v>1098.2186759331348</v>
      </c>
      <c r="M17" s="5">
        <f>+Prezzi!M18*Superficie!C17/1000000</f>
        <v>1097.2975650052786</v>
      </c>
      <c r="N17" s="5">
        <f>+Prezzi!N18*Superficie!D17/1000000</f>
        <v>1152.294553871697</v>
      </c>
      <c r="O17" s="5">
        <f>+Prezzi!O18*Superficie!E17/1000000</f>
        <v>1338.2898178899138</v>
      </c>
      <c r="P17" s="5">
        <f>+Prezzi!P18*Superficie!F17/1000000</f>
        <v>1725.5133708497797</v>
      </c>
      <c r="Q17" s="5">
        <f>+Prezzi!Q18*Superficie!G17/1000000</f>
        <v>1543.7522665894403</v>
      </c>
      <c r="R17" s="5">
        <f>+Prezzi!R18*Superficie!H17/1000000</f>
        <v>1747.556482090821</v>
      </c>
      <c r="S17" s="5">
        <f>+Prezzi!S18*Superficie!I17/1000000</f>
        <v>2157.5943554567502</v>
      </c>
      <c r="T17" s="5">
        <f>+Prezzi!T18*Superficie!J17/1000000</f>
        <v>2532.426465229114</v>
      </c>
      <c r="U17" s="5">
        <f>+Prezzi!U18*Superficie!K17/1000000</f>
        <v>3121.3917102551695</v>
      </c>
      <c r="V17" s="5">
        <f>+Prezzi!V18*Superficie!L17/1000000</f>
        <v>3856.5193680091979</v>
      </c>
      <c r="W17" s="5">
        <f>+Prezzi!W18*Superficie!M17/1000000</f>
        <v>4056.149161172284</v>
      </c>
      <c r="X17" s="5">
        <f>+Prezzi!X18*Superficie!N17/1000000</f>
        <v>4301.2488798205441</v>
      </c>
      <c r="Y17" s="5">
        <f>+Prezzi!Y18*Superficie!O17/1000000</f>
        <v>4477.5977416011337</v>
      </c>
      <c r="Z17" s="5">
        <f>+Prezzi!Z18*Superficie!P17/1000000</f>
        <v>4531.5526578479821</v>
      </c>
      <c r="AA17" s="5">
        <f>+Prezzi!AA18*Superficie!Q17/1000000</f>
        <v>4697.9250844219496</v>
      </c>
      <c r="AB17" s="5">
        <f>+Prezzi!AB18*Superficie!R17/1000000</f>
        <v>4775.5842026248729</v>
      </c>
      <c r="AC17" s="5">
        <f>+Prezzi!AC18*Superficie!S17/1000000</f>
        <v>4931.9626975917545</v>
      </c>
      <c r="AD17" s="5">
        <f>+Prezzi!AD18*Superficie!T17/1000000</f>
        <v>5144.7564130167639</v>
      </c>
      <c r="AE17" s="5">
        <f>+Prezzi!AE18*Superficie!U17/1000000</f>
        <v>5289.0928761179603</v>
      </c>
      <c r="AF17" s="5">
        <f>+Prezzi!AF18*Superficie!V17/1000000</f>
        <v>5556.9279915288771</v>
      </c>
      <c r="AG17" s="5">
        <f>+Prezzi!AG18*Superficie!W17/1000000</f>
        <v>5614.2716271615327</v>
      </c>
      <c r="AH17" s="5">
        <v>5579.8908712028588</v>
      </c>
      <c r="AI17" s="5">
        <v>5240.6774451154815</v>
      </c>
      <c r="AJ17" s="5">
        <v>5251.8195806078829</v>
      </c>
      <c r="AK17" s="5">
        <v>5200.0190272247637</v>
      </c>
      <c r="AL17" s="5">
        <v>5039.8985274504803</v>
      </c>
      <c r="AM17" s="5">
        <v>4955.0662873694782</v>
      </c>
      <c r="AN17" s="5">
        <v>4990.6177887510103</v>
      </c>
      <c r="AO17" s="5">
        <v>4945.5362980790087</v>
      </c>
      <c r="AP17" s="5">
        <v>4907.7770791778239</v>
      </c>
      <c r="AQ17" s="5">
        <v>4866.9516915234963</v>
      </c>
      <c r="AR17" s="5">
        <v>4913.9447438957613</v>
      </c>
      <c r="AS17" s="5">
        <v>4971.0857977051191</v>
      </c>
      <c r="AT17" s="5">
        <v>4938.9349340812951</v>
      </c>
      <c r="AU17" s="5">
        <v>4851.0715748149514</v>
      </c>
      <c r="AV17" s="5">
        <v>4887.2786999999998</v>
      </c>
      <c r="AW17" s="5">
        <v>4952.6534000000011</v>
      </c>
      <c r="AX17" s="5">
        <v>4952.8627500000002</v>
      </c>
      <c r="AY17" s="5">
        <v>4949.4467462000002</v>
      </c>
      <c r="AZ17" s="5">
        <v>4938.1548204560004</v>
      </c>
      <c r="BA17" s="5">
        <v>4882.7745138711716</v>
      </c>
      <c r="BB17" s="5">
        <v>4824.8570833994027</v>
      </c>
      <c r="BC17" s="5">
        <v>4771.0095064246561</v>
      </c>
      <c r="BD17" s="5">
        <v>4770.5999907608257</v>
      </c>
      <c r="BE17" s="5">
        <v>4780.6624288221838</v>
      </c>
      <c r="BF17" s="5">
        <v>4794.4438697029373</v>
      </c>
      <c r="BG17" s="5">
        <v>4796.3751776435038</v>
      </c>
      <c r="BH17" s="5">
        <v>4808.5737748196689</v>
      </c>
      <c r="BI17" s="5">
        <v>4856.51</v>
      </c>
      <c r="BJ17" s="46">
        <f t="shared" si="4"/>
        <v>1.9262975063492525E-2</v>
      </c>
    </row>
    <row r="18" spans="1:62" x14ac:dyDescent="0.3">
      <c r="A18" s="22" t="s">
        <v>13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 t="s">
        <v>21</v>
      </c>
      <c r="M18" s="10" t="s">
        <v>21</v>
      </c>
      <c r="N18" s="10" t="s">
        <v>21</v>
      </c>
      <c r="O18" s="10" t="s">
        <v>21</v>
      </c>
      <c r="P18" s="10" t="s">
        <v>21</v>
      </c>
      <c r="Q18" s="5">
        <f>+Prezzi!Q19*Superficie!G18/1000000</f>
        <v>713.78170652064568</v>
      </c>
      <c r="R18" s="5">
        <f>+Prezzi!R19*Superficie!H18/1000000</f>
        <v>805.45347462953634</v>
      </c>
      <c r="S18" s="5">
        <f>+Prezzi!S19*Superficie!I18/1000000</f>
        <v>940.76359100200841</v>
      </c>
      <c r="T18" s="5">
        <f>+Prezzi!T19*Superficie!J18/1000000</f>
        <v>1077.4299447745877</v>
      </c>
      <c r="U18" s="5">
        <f>+Prezzi!U19*Superficie!K18/1000000</f>
        <v>1317.507411504813</v>
      </c>
      <c r="V18" s="5">
        <f>+Prezzi!V19*Superficie!L18/1000000</f>
        <v>1651.1464917735073</v>
      </c>
      <c r="W18" s="5">
        <f>+Prezzi!W19*Superficie!M18/1000000</f>
        <v>1760.0701887525042</v>
      </c>
      <c r="X18" s="5">
        <f>+Prezzi!X19*Superficie!N18/1000000</f>
        <v>1792.5871862616837</v>
      </c>
      <c r="Y18" s="5">
        <f>+Prezzi!Y19*Superficie!O18/1000000</f>
        <v>1889.3831444880818</v>
      </c>
      <c r="Z18" s="5">
        <f>+Prezzi!Z19*Superficie!P18/1000000</f>
        <v>1886.9611498990641</v>
      </c>
      <c r="AA18" s="5">
        <f>+Prezzi!AA19*Superficie!Q18/1000000</f>
        <v>1968.4563293786387</v>
      </c>
      <c r="AB18" s="5">
        <f>+Prezzi!AB19*Superficie!R18/1000000</f>
        <v>1991.1594264772439</v>
      </c>
      <c r="AC18" s="5">
        <f>+Prezzi!AC19*Superficie!S18/1000000</f>
        <v>2069.8143021083088</v>
      </c>
      <c r="AD18" s="5">
        <f>+Prezzi!AD19*Superficie!T18/1000000</f>
        <v>2163.6962161759666</v>
      </c>
      <c r="AE18" s="5">
        <f>+Prezzi!AE19*Superficie!U18/1000000</f>
        <v>2282.8717901584118</v>
      </c>
      <c r="AF18" s="5">
        <f>+Prezzi!AF19*Superficie!V18/1000000</f>
        <v>2394.5723015306057</v>
      </c>
      <c r="AG18" s="5">
        <f>+Prezzi!AG19*Superficie!W18/1000000</f>
        <v>2466.1351830665553</v>
      </c>
      <c r="AH18" s="5">
        <v>2529.9765387280845</v>
      </c>
      <c r="AI18" s="5">
        <v>2491.7794034843196</v>
      </c>
      <c r="AJ18" s="5">
        <v>2469.9549693053341</v>
      </c>
      <c r="AK18" s="5">
        <v>2461.2696438636267</v>
      </c>
      <c r="AL18" s="5">
        <v>2475.2217539061548</v>
      </c>
      <c r="AM18" s="5">
        <v>2519.2948877992753</v>
      </c>
      <c r="AN18" s="5">
        <v>2518.4520845137945</v>
      </c>
      <c r="AO18" s="5">
        <v>2522.4039582814103</v>
      </c>
      <c r="AP18" s="5">
        <v>2555.6436514561847</v>
      </c>
      <c r="AQ18" s="5">
        <v>2602.3471143397669</v>
      </c>
      <c r="AR18" s="5">
        <v>2658.3446680372435</v>
      </c>
      <c r="AS18" s="5">
        <v>2716.3041330877263</v>
      </c>
      <c r="AT18" s="5">
        <v>2769.5671050000001</v>
      </c>
      <c r="AU18" s="5">
        <v>2803.6782900000003</v>
      </c>
      <c r="AV18" s="5">
        <v>2835.5985099999998</v>
      </c>
      <c r="AW18" s="5">
        <v>2858.4705399999998</v>
      </c>
      <c r="AX18" s="5">
        <v>2833.4694600000003</v>
      </c>
      <c r="AY18" s="5">
        <v>2868.07057816</v>
      </c>
      <c r="AZ18" s="5">
        <v>2882.1135715698497</v>
      </c>
      <c r="BA18" s="5">
        <v>2797.9738043149591</v>
      </c>
      <c r="BB18" s="5">
        <v>2692.6765008922671</v>
      </c>
      <c r="BC18" s="5">
        <v>2554.9950983027629</v>
      </c>
      <c r="BD18" s="5">
        <v>2543.287258325252</v>
      </c>
      <c r="BE18" s="5">
        <v>2533.4034277889778</v>
      </c>
      <c r="BF18" s="5">
        <v>2526.7237599910572</v>
      </c>
      <c r="BG18" s="5">
        <v>2523.9693673710972</v>
      </c>
      <c r="BH18" s="5">
        <v>2527.1730734531802</v>
      </c>
      <c r="BI18" s="5">
        <v>2525.0700000000002</v>
      </c>
      <c r="BJ18" s="46">
        <f t="shared" si="4"/>
        <v>1.0015496816350233E-2</v>
      </c>
    </row>
    <row r="19" spans="1:62" x14ac:dyDescent="0.3">
      <c r="A19" s="22" t="s">
        <v>14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>
        <f>+Prezzi!L20*Superficie!B19/1000000</f>
        <v>1617.7312098741247</v>
      </c>
      <c r="M19" s="5">
        <f>+Prezzi!M20*Superficie!C19/1000000</f>
        <v>1594.0316216197721</v>
      </c>
      <c r="N19" s="5">
        <f>+Prezzi!N20*Superficie!D19/1000000</f>
        <v>1689.0913192191679</v>
      </c>
      <c r="O19" s="5">
        <f>+Prezzi!O20*Superficie!E19/1000000</f>
        <v>2018.9206402464083</v>
      </c>
      <c r="P19" s="5">
        <f>+Prezzi!P20*Superficie!F19/1000000</f>
        <v>2428.7507226457165</v>
      </c>
      <c r="Q19" s="5">
        <f>+Prezzi!Q20*Superficie!G19/1000000</f>
        <v>2680.2757876416636</v>
      </c>
      <c r="R19" s="5">
        <f>+Prezzi!R20*Superficie!H19/1000000</f>
        <v>3203.5101784861822</v>
      </c>
      <c r="S19" s="5">
        <f>+Prezzi!S20*Superficie!I19/1000000</f>
        <v>3801.9608655021525</v>
      </c>
      <c r="T19" s="5">
        <f>+Prezzi!T20*Superficie!J19/1000000</f>
        <v>4532.5508617505375</v>
      </c>
      <c r="U19" s="5">
        <f>+Prezzi!U20*Superficie!K19/1000000</f>
        <v>5747.4492010349695</v>
      </c>
      <c r="V19" s="5">
        <f>+Prezzi!V20*Superficie!L19/1000000</f>
        <v>6907.5819167725695</v>
      </c>
      <c r="W19" s="5">
        <f>+Prezzi!W20*Superficie!M19/1000000</f>
        <v>7443.678172847749</v>
      </c>
      <c r="X19" s="5">
        <f>+Prezzi!X20*Superficie!N19/1000000</f>
        <v>7647.6738090652398</v>
      </c>
      <c r="Y19" s="5">
        <f>+Prezzi!Y20*Superficie!O19/1000000</f>
        <v>8053.5321541925259</v>
      </c>
      <c r="Z19" s="5">
        <f>+Prezzi!Z20*Superficie!P19/1000000</f>
        <v>8413.9018727138046</v>
      </c>
      <c r="AA19" s="5">
        <f>+Prezzi!AA20*Superficie!Q19/1000000</f>
        <v>8888.3290436026364</v>
      </c>
      <c r="AB19" s="5">
        <f>+Prezzi!AB20*Superficie!R19/1000000</f>
        <v>9008.7042853617404</v>
      </c>
      <c r="AC19" s="5">
        <f>+Prezzi!AC20*Superficie!S19/1000000</f>
        <v>9708.2206070209359</v>
      </c>
      <c r="AD19" s="5">
        <f>+Prezzi!AD20*Superficie!T19/1000000</f>
        <v>10107.321191047709</v>
      </c>
      <c r="AE19" s="5">
        <f>+Prezzi!AE20*Superficie!U19/1000000</f>
        <v>10305.413778881988</v>
      </c>
      <c r="AF19" s="5">
        <f>+Prezzi!AF20*Superficie!V19/1000000</f>
        <v>10787.122960231314</v>
      </c>
      <c r="AG19" s="5">
        <f>+Prezzi!AG20*Superficie!W19/1000000</f>
        <v>11334.27516059912</v>
      </c>
      <c r="AH19" s="5">
        <v>11837.159776403252</v>
      </c>
      <c r="AI19" s="5">
        <v>11413.67370253168</v>
      </c>
      <c r="AJ19" s="5">
        <v>11114.034068220753</v>
      </c>
      <c r="AK19" s="5">
        <v>10872.902878370896</v>
      </c>
      <c r="AL19" s="5">
        <v>10734.323837081083</v>
      </c>
      <c r="AM19" s="5">
        <v>10337.876175611163</v>
      </c>
      <c r="AN19" s="5">
        <v>10370.052416967239</v>
      </c>
      <c r="AO19" s="5">
        <v>10213.892150170703</v>
      </c>
      <c r="AP19" s="5">
        <v>10042.326969555643</v>
      </c>
      <c r="AQ19" s="5">
        <v>10016.183764990903</v>
      </c>
      <c r="AR19" s="5">
        <v>10083.131535672954</v>
      </c>
      <c r="AS19" s="5">
        <v>10076.431876610051</v>
      </c>
      <c r="AT19" s="5">
        <v>10243.085042826022</v>
      </c>
      <c r="AU19" s="5">
        <v>10441.05481527044</v>
      </c>
      <c r="AV19" s="5">
        <v>10625.022130191846</v>
      </c>
      <c r="AW19" s="5">
        <v>10621.627403999999</v>
      </c>
      <c r="AX19" s="5">
        <v>10536.667078</v>
      </c>
      <c r="AY19" s="5">
        <v>10446.095182199999</v>
      </c>
      <c r="AZ19" s="5">
        <v>10334.866364734</v>
      </c>
      <c r="BA19" s="5">
        <v>10182.823308330166</v>
      </c>
      <c r="BB19" s="5">
        <v>10039.26806953402</v>
      </c>
      <c r="BC19" s="5">
        <v>9864.837281414566</v>
      </c>
      <c r="BD19" s="5">
        <v>9709.3792796074649</v>
      </c>
      <c r="BE19" s="5">
        <v>9722.2030726876419</v>
      </c>
      <c r="BF19" s="5">
        <v>9674.817518898999</v>
      </c>
      <c r="BG19" s="5">
        <v>9773.6551331115916</v>
      </c>
      <c r="BH19" s="5">
        <v>9750.9740067872917</v>
      </c>
      <c r="BI19" s="5">
        <v>9764.41</v>
      </c>
      <c r="BJ19" s="46">
        <f t="shared" si="4"/>
        <v>3.8729784627174045E-2</v>
      </c>
    </row>
    <row r="20" spans="1:62" x14ac:dyDescent="0.3">
      <c r="A20" s="22" t="s">
        <v>15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>
        <f>+Prezzi!L21*Superficie!B20/1000000</f>
        <v>3017.8034849172254</v>
      </c>
      <c r="M20" s="5">
        <f>+Prezzi!M21*Superficie!C20/1000000</f>
        <v>3013.4521329429313</v>
      </c>
      <c r="N20" s="5">
        <f>+Prezzi!N21*Superficie!D20/1000000</f>
        <v>3284.7799489606173</v>
      </c>
      <c r="O20" s="5">
        <f>+Prezzi!O21*Superficie!E20/1000000</f>
        <v>3966.968508242252</v>
      </c>
      <c r="P20" s="5">
        <f>+Prezzi!P21*Superficie!F20/1000000</f>
        <v>5091.8375481245212</v>
      </c>
      <c r="Q20" s="5">
        <f>+Prezzi!Q21*Superficie!G20/1000000</f>
        <v>5905.727808974003</v>
      </c>
      <c r="R20" s="5">
        <f>+Prezzi!R21*Superficie!H20/1000000</f>
        <v>6446.2476211407284</v>
      </c>
      <c r="S20" s="5">
        <f>+Prezzi!S21*Superficie!I20/1000000</f>
        <v>7457.5107647728455</v>
      </c>
      <c r="T20" s="5">
        <f>+Prezzi!T21*Superficie!J20/1000000</f>
        <v>8679.9010607151795</v>
      </c>
      <c r="U20" s="5">
        <f>+Prezzi!U21*Superficie!K20/1000000</f>
        <v>10999.925048243638</v>
      </c>
      <c r="V20" s="5">
        <f>+Prezzi!V21*Superficie!L20/1000000</f>
        <v>12906.174618517405</v>
      </c>
      <c r="W20" s="5">
        <f>+Prezzi!W21*Superficie!M20/1000000</f>
        <v>14375.164712854799</v>
      </c>
      <c r="X20" s="5">
        <f>+Prezzi!X21*Superficie!N20/1000000</f>
        <v>14241.220336281824</v>
      </c>
      <c r="Y20" s="5">
        <f>+Prezzi!Y21*Superficie!O20/1000000</f>
        <v>14154.707440627972</v>
      </c>
      <c r="Z20" s="5">
        <f>+Prezzi!Z21*Superficie!P20/1000000</f>
        <v>13815.850035254161</v>
      </c>
      <c r="AA20" s="5">
        <f>+Prezzi!AA21*Superficie!Q20/1000000</f>
        <v>14351.340984195791</v>
      </c>
      <c r="AB20" s="5">
        <f>+Prezzi!AB21*Superficie!R20/1000000</f>
        <v>14539.112277339244</v>
      </c>
      <c r="AC20" s="5">
        <f>+Prezzi!AC21*Superficie!S20/1000000</f>
        <v>14763.813328545672</v>
      </c>
      <c r="AD20" s="5">
        <f>+Prezzi!AD21*Superficie!T20/1000000</f>
        <v>15710.709028662171</v>
      </c>
      <c r="AE20" s="5">
        <f>+Prezzi!AE21*Superficie!U20/1000000</f>
        <v>16790.703584336865</v>
      </c>
      <c r="AF20" s="5">
        <f>+Prezzi!AF21*Superficie!V20/1000000</f>
        <v>17481.391320123184</v>
      </c>
      <c r="AG20" s="5">
        <f>+Prezzi!AG21*Superficie!W20/1000000</f>
        <v>18364.680744369318</v>
      </c>
      <c r="AH20" s="5">
        <v>17658.396177336286</v>
      </c>
      <c r="AI20" s="5">
        <v>17042.673815163009</v>
      </c>
      <c r="AJ20" s="5">
        <v>17036.56236287942</v>
      </c>
      <c r="AK20" s="5">
        <v>17173.00792589202</v>
      </c>
      <c r="AL20" s="5">
        <v>16958.187008659814</v>
      </c>
      <c r="AM20" s="5">
        <v>16826.182644883651</v>
      </c>
      <c r="AN20" s="5">
        <v>17075.234923037271</v>
      </c>
      <c r="AO20" s="5">
        <v>17130.964967397289</v>
      </c>
      <c r="AP20" s="5">
        <v>16988.796975158326</v>
      </c>
      <c r="AQ20" s="5">
        <v>17075.395321923708</v>
      </c>
      <c r="AR20" s="5">
        <v>17194.342092305451</v>
      </c>
      <c r="AS20" s="5">
        <v>17243.555505117056</v>
      </c>
      <c r="AT20" s="5">
        <v>17343.296073877034</v>
      </c>
      <c r="AU20" s="5">
        <v>17387.866295322416</v>
      </c>
      <c r="AV20" s="5">
        <v>17416.307676001245</v>
      </c>
      <c r="AW20" s="5">
        <v>17394.343901831016</v>
      </c>
      <c r="AX20" s="5">
        <v>17538.647717414322</v>
      </c>
      <c r="AY20" s="5">
        <v>17544.724110401658</v>
      </c>
      <c r="AZ20" s="5">
        <v>17418.633741789981</v>
      </c>
      <c r="BA20" s="5">
        <v>17349.810274942458</v>
      </c>
      <c r="BB20" s="5">
        <v>17109.350279138951</v>
      </c>
      <c r="BC20" s="5">
        <v>16913.493822231641</v>
      </c>
      <c r="BD20" s="5">
        <v>16925.878865132767</v>
      </c>
      <c r="BE20" s="5">
        <v>16826.501345431661</v>
      </c>
      <c r="BF20" s="5">
        <v>16881.04367507705</v>
      </c>
      <c r="BG20" s="5">
        <v>16937.124536517436</v>
      </c>
      <c r="BH20" s="5">
        <v>16956.665431973917</v>
      </c>
      <c r="BI20" s="5">
        <v>17066.239999999998</v>
      </c>
      <c r="BJ20" s="46">
        <f t="shared" si="4"/>
        <v>6.7691934238286053E-2</v>
      </c>
    </row>
    <row r="21" spans="1:62" x14ac:dyDescent="0.3">
      <c r="A21" s="22" t="s">
        <v>16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>
        <f>+Prezzi!L22*Superficie!B21/1000000</f>
        <v>509.80738979241465</v>
      </c>
      <c r="M21" s="5">
        <f>+Prezzi!M22*Superficie!C21/1000000</f>
        <v>508.77152901349638</v>
      </c>
      <c r="N21" s="5">
        <f>+Prezzi!N22*Superficie!D21/1000000</f>
        <v>532.83292258798656</v>
      </c>
      <c r="O21" s="5">
        <f>+Prezzi!O22*Superficie!E21/1000000</f>
        <v>581.56555784402303</v>
      </c>
      <c r="P21" s="5">
        <f>+Prezzi!P22*Superficie!F21/1000000</f>
        <v>878.04912369972442</v>
      </c>
      <c r="Q21" s="5">
        <f>+Prezzi!Q22*Superficie!G21/1000000</f>
        <v>1007.0912573486297</v>
      </c>
      <c r="R21" s="5">
        <f>+Prezzi!R22*Superficie!H21/1000000</f>
        <v>1097.7696783719905</v>
      </c>
      <c r="S21" s="5">
        <f>+Prezzi!S22*Superficie!I21/1000000</f>
        <v>1189.0798685664111</v>
      </c>
      <c r="T21" s="5">
        <f>+Prezzi!T22*Superficie!J21/1000000</f>
        <v>1353.7969237063994</v>
      </c>
      <c r="U21" s="5">
        <f>+Prezzi!U22*Superficie!K21/1000000</f>
        <v>1692.2883967178514</v>
      </c>
      <c r="V21" s="5">
        <f>+Prezzi!V22*Superficie!L21/1000000</f>
        <v>2067.8337569053133</v>
      </c>
      <c r="W21" s="5">
        <f>+Prezzi!W22*Superficie!M21/1000000</f>
        <v>2260.0097327964486</v>
      </c>
      <c r="X21" s="5">
        <f>+Prezzi!X22*Superficie!N21/1000000</f>
        <v>2129.2195544728988</v>
      </c>
      <c r="Y21" s="5">
        <f>+Prezzi!Y22*Superficie!O21/1000000</f>
        <v>2205.1007154159283</v>
      </c>
      <c r="Z21" s="5">
        <f>+Prezzi!Z22*Superficie!P21/1000000</f>
        <v>2226.6872874825085</v>
      </c>
      <c r="AA21" s="5">
        <f>+Prezzi!AA22*Superficie!Q21/1000000</f>
        <v>2272.1953972916531</v>
      </c>
      <c r="AB21" s="5">
        <f>+Prezzi!AB22*Superficie!R21/1000000</f>
        <v>2303.8010032916291</v>
      </c>
      <c r="AC21" s="5">
        <f>+Prezzi!AC22*Superficie!S21/1000000</f>
        <v>2412.1702712851811</v>
      </c>
      <c r="AD21" s="5">
        <f>+Prezzi!AD22*Superficie!T21/1000000</f>
        <v>2560.6956140003631</v>
      </c>
      <c r="AE21" s="5">
        <f>+Prezzi!AE22*Superficie!U21/1000000</f>
        <v>2696.4930343829014</v>
      </c>
      <c r="AF21" s="5">
        <f>+Prezzi!AF22*Superficie!V21/1000000</f>
        <v>2866.0927193033576</v>
      </c>
      <c r="AG21" s="5">
        <f>+Prezzi!AG22*Superficie!W21/1000000</f>
        <v>3027.6396256921466</v>
      </c>
      <c r="AH21" s="5">
        <v>2943.8686457418271</v>
      </c>
      <c r="AI21" s="5">
        <v>3027.6017609622672</v>
      </c>
      <c r="AJ21" s="5">
        <v>3090.2200995334474</v>
      </c>
      <c r="AK21" s="5">
        <v>3172.4489791513993</v>
      </c>
      <c r="AL21" s="5">
        <v>3266.1399294243756</v>
      </c>
      <c r="AM21" s="5">
        <v>3291.6407658508651</v>
      </c>
      <c r="AN21" s="5">
        <v>3267.9071809663033</v>
      </c>
      <c r="AO21" s="5">
        <v>3263.0341797520541</v>
      </c>
      <c r="AP21" s="5">
        <v>3249.0882133453993</v>
      </c>
      <c r="AQ21" s="5">
        <v>3252.6041903327227</v>
      </c>
      <c r="AR21" s="5">
        <v>3303.5312150220657</v>
      </c>
      <c r="AS21" s="5">
        <v>3372.4140682256839</v>
      </c>
      <c r="AT21" s="5">
        <v>3460.8637855206857</v>
      </c>
      <c r="AU21" s="5">
        <v>3420.8864539999995</v>
      </c>
      <c r="AV21" s="5">
        <v>3526.9154991</v>
      </c>
      <c r="AW21" s="5">
        <v>3568.6342314659732</v>
      </c>
      <c r="AX21" s="5">
        <v>3643.4277823379998</v>
      </c>
      <c r="AY21" s="5">
        <v>3618.8830068442476</v>
      </c>
      <c r="AZ21" s="5">
        <v>3633.9896648384438</v>
      </c>
      <c r="BA21" s="5">
        <v>3646.4022999999997</v>
      </c>
      <c r="BB21" s="5">
        <v>3580.3793259999998</v>
      </c>
      <c r="BC21" s="5">
        <v>3537.1925295700003</v>
      </c>
      <c r="BD21" s="5">
        <v>3617.0793919119997</v>
      </c>
      <c r="BE21" s="5">
        <v>3620.3564072423806</v>
      </c>
      <c r="BF21" s="5">
        <v>3605.1100938846798</v>
      </c>
      <c r="BG21" s="5">
        <v>3647.1474698505299</v>
      </c>
      <c r="BH21" s="5">
        <v>3634.5257737257798</v>
      </c>
      <c r="BI21" s="5">
        <v>3660.04</v>
      </c>
      <c r="BJ21" s="46">
        <f t="shared" si="4"/>
        <v>1.4517268419376296E-2</v>
      </c>
    </row>
    <row r="22" spans="1:62" x14ac:dyDescent="0.3">
      <c r="A22" s="22" t="s">
        <v>17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>
        <f>+Prezzi!L23*Superficie!B22/1000000</f>
        <v>1020.550537282255</v>
      </c>
      <c r="M22" s="5">
        <f>+Prezzi!M23*Superficie!C22/1000000</f>
        <v>1014.9431561985433</v>
      </c>
      <c r="N22" s="5">
        <f>+Prezzi!N23*Superficie!D22/1000000</f>
        <v>1089.6093351136542</v>
      </c>
      <c r="O22" s="5">
        <f>+Prezzi!O23*Superficie!E22/1000000</f>
        <v>1213.8993500949114</v>
      </c>
      <c r="P22" s="5">
        <f>+Prezzi!P23*Superficie!F22/1000000</f>
        <v>1458.6090332498648</v>
      </c>
      <c r="Q22" s="5">
        <f>+Prezzi!Q23*Superficie!G22/1000000</f>
        <v>1642.7796129277756</v>
      </c>
      <c r="R22" s="5">
        <f>+Prezzi!R23*Superficie!H22/1000000</f>
        <v>1820.1262742330111</v>
      </c>
      <c r="S22" s="5">
        <f>+Prezzi!S23*Superficie!I22/1000000</f>
        <v>2075.8696072906205</v>
      </c>
      <c r="T22" s="5">
        <f>+Prezzi!T23*Superficie!J22/1000000</f>
        <v>2616.190781966121</v>
      </c>
      <c r="U22" s="5">
        <f>+Prezzi!U23*Superficie!K22/1000000</f>
        <v>3243.686424339312</v>
      </c>
      <c r="V22" s="5">
        <f>+Prezzi!V23*Superficie!L22/1000000</f>
        <v>3983.61057338417</v>
      </c>
      <c r="W22" s="5">
        <f>+Prezzi!W23*Superficie!M22/1000000</f>
        <v>4624.168231313065</v>
      </c>
      <c r="X22" s="5">
        <f>+Prezzi!X23*Superficie!N22/1000000</f>
        <v>4815.2445981947103</v>
      </c>
      <c r="Y22" s="5">
        <f>+Prezzi!Y23*Superficie!O22/1000000</f>
        <v>5221.1968185722408</v>
      </c>
      <c r="Z22" s="5">
        <f>+Prezzi!Z23*Superficie!P22/1000000</f>
        <v>5372.2842110027996</v>
      </c>
      <c r="AA22" s="5">
        <f>+Prezzi!AA23*Superficie!Q22/1000000</f>
        <v>5298.9473733186605</v>
      </c>
      <c r="AB22" s="5">
        <f>+Prezzi!AB23*Superficie!R22/1000000</f>
        <v>5240.888839438624</v>
      </c>
      <c r="AC22" s="5">
        <f>+Prezzi!AC23*Superficie!S22/1000000</f>
        <v>5614.7620427445145</v>
      </c>
      <c r="AD22" s="5">
        <f>+Prezzi!AD23*Superficie!T22/1000000</f>
        <v>5840.4578348605719</v>
      </c>
      <c r="AE22" s="5">
        <f>+Prezzi!AE23*Superficie!U22/1000000</f>
        <v>6113.9489622494593</v>
      </c>
      <c r="AF22" s="5">
        <f>+Prezzi!AF23*Superficie!V22/1000000</f>
        <v>6378.6729672512711</v>
      </c>
      <c r="AG22" s="5">
        <f>+Prezzi!AG23*Superficie!W22/1000000</f>
        <v>6551.8115198484511</v>
      </c>
      <c r="AH22" s="5">
        <v>6531.2467600494838</v>
      </c>
      <c r="AI22" s="5">
        <v>6745.0163163511324</v>
      </c>
      <c r="AJ22" s="5">
        <v>6858.8878322345827</v>
      </c>
      <c r="AK22" s="5">
        <v>6896.8500069407246</v>
      </c>
      <c r="AL22" s="5">
        <v>6791.4854320300346</v>
      </c>
      <c r="AM22" s="5">
        <v>6688.2181515828088</v>
      </c>
      <c r="AN22" s="5">
        <v>6532.3871832037894</v>
      </c>
      <c r="AO22" s="5">
        <v>6404.0867414415861</v>
      </c>
      <c r="AP22" s="5">
        <v>6301.6670155144839</v>
      </c>
      <c r="AQ22" s="5">
        <v>6330.4068080965353</v>
      </c>
      <c r="AR22" s="5">
        <v>6382.7505171200246</v>
      </c>
      <c r="AS22" s="5">
        <v>6411.7823671804181</v>
      </c>
      <c r="AT22" s="5">
        <v>6530.3531719853127</v>
      </c>
      <c r="AU22" s="5">
        <v>6563.7179572612649</v>
      </c>
      <c r="AV22" s="5">
        <v>6867.3177586545107</v>
      </c>
      <c r="AW22" s="5">
        <v>7027.9211665490566</v>
      </c>
      <c r="AX22" s="5">
        <v>7119.9300162664558</v>
      </c>
      <c r="AY22" s="5">
        <v>7255.8583763303004</v>
      </c>
      <c r="AZ22" s="5">
        <v>7292.7131449998815</v>
      </c>
      <c r="BA22" s="5">
        <v>7137.1806128206335</v>
      </c>
      <c r="BB22" s="5">
        <v>7028.2418523979122</v>
      </c>
      <c r="BC22" s="5">
        <v>6891.6324716495919</v>
      </c>
      <c r="BD22" s="5">
        <v>6862.8532677335925</v>
      </c>
      <c r="BE22" s="5">
        <v>6981.8353722729926</v>
      </c>
      <c r="BF22" s="5">
        <v>7030.1919185183324</v>
      </c>
      <c r="BG22" s="5">
        <v>6990.3726133124192</v>
      </c>
      <c r="BH22" s="5">
        <v>7012.7282815962108</v>
      </c>
      <c r="BI22" s="5">
        <v>7127.18</v>
      </c>
      <c r="BJ22" s="46">
        <f t="shared" si="4"/>
        <v>2.8269413758650275E-2</v>
      </c>
    </row>
    <row r="23" spans="1:62" x14ac:dyDescent="0.3">
      <c r="A23" s="22" t="s">
        <v>18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>
        <f>+Prezzi!L24*Superficie!B23/1000000</f>
        <v>3984.1019201490531</v>
      </c>
      <c r="M23" s="5">
        <f>+Prezzi!M24*Superficie!C23/1000000</f>
        <v>3945.1323885558113</v>
      </c>
      <c r="N23" s="5">
        <f>+Prezzi!N24*Superficie!D23/1000000</f>
        <v>4291.5242150485628</v>
      </c>
      <c r="O23" s="5">
        <f>+Prezzi!O24*Superficie!E23/1000000</f>
        <v>4896.1300288445609</v>
      </c>
      <c r="P23" s="5">
        <f>+Prezzi!P24*Superficie!F23/1000000</f>
        <v>5762.3606443736162</v>
      </c>
      <c r="Q23" s="5">
        <f>+Prezzi!Q24*Superficie!G23/1000000</f>
        <v>6230.459501054218</v>
      </c>
      <c r="R23" s="5">
        <f>+Prezzi!R24*Superficie!H23/1000000</f>
        <v>6631.6657427348182</v>
      </c>
      <c r="S23" s="5">
        <f>+Prezzi!S24*Superficie!I23/1000000</f>
        <v>7894.1638617469716</v>
      </c>
      <c r="T23" s="5">
        <f>+Prezzi!T24*Superficie!J23/1000000</f>
        <v>9469.0420306043179</v>
      </c>
      <c r="U23" s="5">
        <f>+Prezzi!U24*Superficie!K23/1000000</f>
        <v>11638.738664836512</v>
      </c>
      <c r="V23" s="5">
        <f>+Prezzi!V24*Superficie!L23/1000000</f>
        <v>14388.355416850616</v>
      </c>
      <c r="W23" s="5">
        <f>+Prezzi!W24*Superficie!M23/1000000</f>
        <v>15433.439736782009</v>
      </c>
      <c r="X23" s="5">
        <f>+Prezzi!X24*Superficie!N23/1000000</f>
        <v>15171.728173570989</v>
      </c>
      <c r="Y23" s="5">
        <f>+Prezzi!Y24*Superficie!O23/1000000</f>
        <v>14751.17224045186</v>
      </c>
      <c r="Z23" s="5">
        <f>+Prezzi!Z24*Superficie!P23/1000000</f>
        <v>14453.367157680173</v>
      </c>
      <c r="AA23" s="5">
        <f>+Prezzi!AA24*Superficie!Q23/1000000</f>
        <v>14399.884011122862</v>
      </c>
      <c r="AB23" s="5">
        <f>+Prezzi!AB24*Superficie!R23/1000000</f>
        <v>13969.302978091757</v>
      </c>
      <c r="AC23" s="5">
        <f>+Prezzi!AC24*Superficie!S23/1000000</f>
        <v>14085.738326507184</v>
      </c>
      <c r="AD23" s="5">
        <f>+Prezzi!AD24*Superficie!T23/1000000</f>
        <v>14395.904239969968</v>
      </c>
      <c r="AE23" s="5">
        <f>+Prezzi!AE24*Superficie!U23/1000000</f>
        <v>14677.157083526454</v>
      </c>
      <c r="AF23" s="5">
        <f>+Prezzi!AF24*Superficie!V23/1000000</f>
        <v>14710.097025448931</v>
      </c>
      <c r="AG23" s="5">
        <f>+Prezzi!AG24*Superficie!W23/1000000</f>
        <v>14770.427896098121</v>
      </c>
      <c r="AH23" s="5">
        <v>14747.279616716174</v>
      </c>
      <c r="AI23" s="5">
        <v>14578.954719677127</v>
      </c>
      <c r="AJ23" s="5">
        <v>14316.104388819336</v>
      </c>
      <c r="AK23" s="5">
        <v>14170.619193656814</v>
      </c>
      <c r="AL23" s="5">
        <v>13974.421225488682</v>
      </c>
      <c r="AM23" s="5">
        <v>13647.304822445547</v>
      </c>
      <c r="AN23" s="5">
        <v>13404.295961151312</v>
      </c>
      <c r="AO23" s="5">
        <v>13114.78562328688</v>
      </c>
      <c r="AP23" s="5">
        <v>12803.740091061178</v>
      </c>
      <c r="AQ23" s="5">
        <v>12885.624635122263</v>
      </c>
      <c r="AR23" s="5">
        <v>12988.466417956301</v>
      </c>
      <c r="AS23" s="5">
        <v>13038.629522985524</v>
      </c>
      <c r="AT23" s="5">
        <v>13117.895353947742</v>
      </c>
      <c r="AU23" s="5">
        <v>13173.98012692104</v>
      </c>
      <c r="AV23" s="5">
        <v>13246.40726110564</v>
      </c>
      <c r="AW23" s="5">
        <v>13340.181081422626</v>
      </c>
      <c r="AX23" s="5">
        <v>13366.885772705949</v>
      </c>
      <c r="AY23" s="5">
        <v>13412.655994866527</v>
      </c>
      <c r="AZ23" s="5">
        <v>13428.587143412049</v>
      </c>
      <c r="BA23" s="5">
        <v>13315.831399528553</v>
      </c>
      <c r="BB23" s="5">
        <v>13277.695272652882</v>
      </c>
      <c r="BC23" s="5">
        <v>13228.753601881393</v>
      </c>
      <c r="BD23" s="5">
        <v>13266.807057360687</v>
      </c>
      <c r="BE23" s="5">
        <v>13312.386236660821</v>
      </c>
      <c r="BF23" s="5">
        <v>13368.048736405835</v>
      </c>
      <c r="BG23" s="5">
        <v>13459.428989589473</v>
      </c>
      <c r="BH23" s="5">
        <v>13547.252906673428</v>
      </c>
      <c r="BI23" s="5">
        <v>13637.1</v>
      </c>
      <c r="BJ23" s="46">
        <f t="shared" si="4"/>
        <v>5.4090512989441779E-2</v>
      </c>
    </row>
    <row r="24" spans="1:62" x14ac:dyDescent="0.3">
      <c r="A24" s="22" t="s">
        <v>19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>
        <f>+Prezzi!L25*Superficie!B24/1000000</f>
        <v>831.9363667134229</v>
      </c>
      <c r="M24" s="5">
        <f>+Prezzi!M25*Superficie!C24/1000000</f>
        <v>818.93317028818569</v>
      </c>
      <c r="N24" s="5">
        <f>+Prezzi!N25*Superficie!D24/1000000</f>
        <v>854.18875326904549</v>
      </c>
      <c r="O24" s="5">
        <f>+Prezzi!O25*Superficie!E24/1000000</f>
        <v>930.62009478054279</v>
      </c>
      <c r="P24" s="5">
        <f>+Prezzi!P25*Superficie!F24/1000000</f>
        <v>1095.1614911295212</v>
      </c>
      <c r="Q24" s="5">
        <f>+Prezzi!Q25*Superficie!G24/1000000</f>
        <v>1237.6334678760375</v>
      </c>
      <c r="R24" s="5">
        <f>+Prezzi!R25*Superficie!H24/1000000</f>
        <v>1399.4852429448194</v>
      </c>
      <c r="S24" s="5">
        <f>+Prezzi!S25*Superficie!I24/1000000</f>
        <v>1688.1282306495127</v>
      </c>
      <c r="T24" s="5">
        <f>+Prezzi!T25*Superficie!J24/1000000</f>
        <v>2020.2754314088174</v>
      </c>
      <c r="U24" s="5">
        <f>+Prezzi!U25*Superficie!K24/1000000</f>
        <v>2679.8279648387584</v>
      </c>
      <c r="V24" s="5">
        <f>+Prezzi!V25*Superficie!L24/1000000</f>
        <v>3324.5824062119195</v>
      </c>
      <c r="W24" s="5">
        <f>+Prezzi!W25*Superficie!M24/1000000</f>
        <v>3902.3877493355903</v>
      </c>
      <c r="X24" s="5">
        <f>+Prezzi!X25*Superficie!N24/1000000</f>
        <v>4256.4060911275565</v>
      </c>
      <c r="Y24" s="5">
        <f>+Prezzi!Y25*Superficie!O24/1000000</f>
        <v>4549.6011249811399</v>
      </c>
      <c r="Z24" s="5">
        <f>+Prezzi!Z25*Superficie!P24/1000000</f>
        <v>4704.6397163167458</v>
      </c>
      <c r="AA24" s="5">
        <f>+Prezzi!AA25*Superficie!Q24/1000000</f>
        <v>5022.0874413210795</v>
      </c>
      <c r="AB24" s="5">
        <f>+Prezzi!AB25*Superficie!R24/1000000</f>
        <v>5184.514273056614</v>
      </c>
      <c r="AC24" s="5">
        <f>+Prezzi!AC25*Superficie!S24/1000000</f>
        <v>5649.9588882186199</v>
      </c>
      <c r="AD24" s="5">
        <f>+Prezzi!AD25*Superficie!T24/1000000</f>
        <v>6172.4601417314907</v>
      </c>
      <c r="AE24" s="5">
        <f>+Prezzi!AE25*Superficie!U24/1000000</f>
        <v>6663.2034231185571</v>
      </c>
      <c r="AF24" s="5">
        <f>+Prezzi!AF25*Superficie!V24/1000000</f>
        <v>6922.9905927350246</v>
      </c>
      <c r="AG24" s="5">
        <f>+Prezzi!AG25*Superficie!W24/1000000</f>
        <v>7050.8280663652613</v>
      </c>
      <c r="AH24" s="5">
        <v>7072.8494862220596</v>
      </c>
      <c r="AI24" s="5">
        <v>7202.1201598260723</v>
      </c>
      <c r="AJ24" s="5">
        <v>7358.4085571053793</v>
      </c>
      <c r="AK24" s="5">
        <v>7851.4288039749963</v>
      </c>
      <c r="AL24" s="5">
        <v>7924.8953275823978</v>
      </c>
      <c r="AM24" s="5">
        <v>7769.1156579082317</v>
      </c>
      <c r="AN24" s="5">
        <v>7598.3041115453725</v>
      </c>
      <c r="AO24" s="5">
        <v>7426.7606805852874</v>
      </c>
      <c r="AP24" s="5">
        <v>7302.2751028981074</v>
      </c>
      <c r="AQ24" s="5">
        <v>7356.9132124744683</v>
      </c>
      <c r="AR24" s="5">
        <v>7489.4074062964428</v>
      </c>
      <c r="AS24" s="5">
        <v>7628.7445268489246</v>
      </c>
      <c r="AT24" s="5">
        <v>7660.849759988937</v>
      </c>
      <c r="AU24" s="5">
        <v>7729.0760808623018</v>
      </c>
      <c r="AV24" s="5">
        <v>7959.8990982416635</v>
      </c>
      <c r="AW24" s="5">
        <v>8152.1954625690196</v>
      </c>
      <c r="AX24" s="5">
        <v>8273.0411880077299</v>
      </c>
      <c r="AY24" s="5">
        <v>8331.1155999877265</v>
      </c>
      <c r="AZ24" s="5">
        <v>8288.2378484539804</v>
      </c>
      <c r="BA24" s="5">
        <v>8325.8405518320542</v>
      </c>
      <c r="BB24" s="5">
        <v>8230.9436950915588</v>
      </c>
      <c r="BC24" s="5">
        <v>8181.5727133445398</v>
      </c>
      <c r="BD24" s="5">
        <v>8184.0977491361118</v>
      </c>
      <c r="BE24" s="5">
        <v>8195.8565760970541</v>
      </c>
      <c r="BF24" s="5">
        <v>8209.0522882556324</v>
      </c>
      <c r="BG24" s="5">
        <v>8262.5482293975838</v>
      </c>
      <c r="BH24" s="5">
        <v>8280.1883318940527</v>
      </c>
      <c r="BI24" s="5">
        <v>8238.32</v>
      </c>
      <c r="BJ24" s="46">
        <f t="shared" si="4"/>
        <v>3.2676665491283188E-2</v>
      </c>
    </row>
    <row r="25" spans="1:62" x14ac:dyDescent="0.3">
      <c r="AH25" s="5"/>
      <c r="AI25" s="5"/>
      <c r="AJ25" s="5"/>
      <c r="AK25" s="27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46"/>
    </row>
    <row r="26" spans="1:62" x14ac:dyDescent="0.3">
      <c r="A26" s="22" t="s">
        <v>22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>
        <f t="shared" ref="L26:AG26" si="5">SUM(L5:L24)</f>
        <v>30787.759028501838</v>
      </c>
      <c r="M26" s="5">
        <f t="shared" si="5"/>
        <v>30569.533776127984</v>
      </c>
      <c r="N26" s="5">
        <f t="shared" si="5"/>
        <v>33383.411456479975</v>
      </c>
      <c r="O26" s="5">
        <f t="shared" si="5"/>
        <v>40095.734647463898</v>
      </c>
      <c r="P26" s="5">
        <f t="shared" si="5"/>
        <v>50449.698255613752</v>
      </c>
      <c r="Q26" s="5">
        <f t="shared" si="5"/>
        <v>58486.823694240469</v>
      </c>
      <c r="R26" s="5">
        <f t="shared" si="5"/>
        <v>68477.206215662562</v>
      </c>
      <c r="S26" s="5">
        <f t="shared" si="5"/>
        <v>79194.363180944158</v>
      </c>
      <c r="T26" s="5">
        <f t="shared" si="5"/>
        <v>96195.381477270173</v>
      </c>
      <c r="U26" s="5">
        <f t="shared" si="5"/>
        <v>120247.26525595592</v>
      </c>
      <c r="V26" s="5">
        <f t="shared" si="5"/>
        <v>148823.54649587494</v>
      </c>
      <c r="W26" s="5">
        <f t="shared" si="5"/>
        <v>159329.53242449692</v>
      </c>
      <c r="X26" s="5">
        <f t="shared" si="5"/>
        <v>152354.57171739251</v>
      </c>
      <c r="Y26" s="5">
        <f t="shared" si="5"/>
        <v>151003.00370007654</v>
      </c>
      <c r="Z26" s="5">
        <f t="shared" si="5"/>
        <v>150065.17472582229</v>
      </c>
      <c r="AA26" s="5">
        <f t="shared" si="5"/>
        <v>151965.00300831586</v>
      </c>
      <c r="AB26" s="5">
        <f t="shared" si="5"/>
        <v>152915.27960740993</v>
      </c>
      <c r="AC26" s="5">
        <f t="shared" si="5"/>
        <v>161165.09379547794</v>
      </c>
      <c r="AD26" s="5">
        <f t="shared" si="5"/>
        <v>169209.69306265441</v>
      </c>
      <c r="AE26" s="5">
        <f t="shared" si="5"/>
        <v>181406.01567438853</v>
      </c>
      <c r="AF26" s="5">
        <f t="shared" si="5"/>
        <v>191059.26088931289</v>
      </c>
      <c r="AG26" s="5">
        <f t="shared" si="5"/>
        <v>197098.00657046968</v>
      </c>
      <c r="AH26" s="5">
        <f t="shared" ref="AH26:AX26" si="6">SUM(AH5:AH24)</f>
        <v>192729.78772265013</v>
      </c>
      <c r="AI26" s="5">
        <f t="shared" si="6"/>
        <v>195719.32474600265</v>
      </c>
      <c r="AJ26" s="5">
        <f t="shared" si="6"/>
        <v>200047.09664992077</v>
      </c>
      <c r="AK26" s="5">
        <f t="shared" si="6"/>
        <v>206680.8196444537</v>
      </c>
      <c r="AL26" s="5">
        <f t="shared" si="6"/>
        <v>209759.34191424784</v>
      </c>
      <c r="AM26" s="5">
        <f t="shared" si="6"/>
        <v>212999.34933922853</v>
      </c>
      <c r="AN26" s="5">
        <f t="shared" si="6"/>
        <v>218027.3968578749</v>
      </c>
      <c r="AO26" s="5">
        <f t="shared" si="6"/>
        <v>220274.05045075115</v>
      </c>
      <c r="AP26" s="5">
        <f t="shared" si="6"/>
        <v>224596.30901095559</v>
      </c>
      <c r="AQ26" s="5">
        <f t="shared" si="6"/>
        <v>235390.5008137704</v>
      </c>
      <c r="AR26" s="5">
        <f t="shared" si="6"/>
        <v>244616.36685767514</v>
      </c>
      <c r="AS26" s="5">
        <f t="shared" si="6"/>
        <v>252796.85949715055</v>
      </c>
      <c r="AT26" s="5">
        <f t="shared" si="6"/>
        <v>257991.28619875127</v>
      </c>
      <c r="AU26" s="5">
        <f t="shared" si="6"/>
        <v>257645.07391116075</v>
      </c>
      <c r="AV26" s="5">
        <f t="shared" si="6"/>
        <v>258962.67480913628</v>
      </c>
      <c r="AW26" s="5">
        <f t="shared" si="6"/>
        <v>263358.02764946455</v>
      </c>
      <c r="AX26" s="5">
        <f t="shared" si="6"/>
        <v>264779.75426354894</v>
      </c>
      <c r="AY26" s="5">
        <f>SUM(AY5:AY24)</f>
        <v>264101.86582461663</v>
      </c>
      <c r="AZ26" s="5">
        <f>SUM(AZ5:AZ24)</f>
        <v>265361.4612840878</v>
      </c>
      <c r="BA26" s="5">
        <f>SUM(BA5:BA24)</f>
        <v>263758.99297553411</v>
      </c>
      <c r="BB26" s="5">
        <f t="shared" ref="BB26:BC26" si="7">SUM(BB5:BB24)</f>
        <v>260213.45485832539</v>
      </c>
      <c r="BC26" s="5">
        <f t="shared" si="7"/>
        <v>256099.74886110681</v>
      </c>
      <c r="BD26" s="5">
        <f t="shared" ref="BD26:BF26" si="8">SUM(BD5:BD24)</f>
        <v>254648.11227021192</v>
      </c>
      <c r="BE26" s="5">
        <f t="shared" si="8"/>
        <v>252478.54331754439</v>
      </c>
      <c r="BF26" s="5">
        <f t="shared" si="8"/>
        <v>252115.87367033327</v>
      </c>
      <c r="BG26" s="5">
        <f t="shared" ref="BG26:BH26" si="9">SUM(BG5:BG24)</f>
        <v>252662.0389601877</v>
      </c>
      <c r="BH26" s="5">
        <f t="shared" si="9"/>
        <v>253169.95886859501</v>
      </c>
      <c r="BI26" s="5">
        <v>252116.3</v>
      </c>
      <c r="BJ26" s="46">
        <f t="shared" si="4"/>
        <v>1</v>
      </c>
    </row>
    <row r="27" spans="1:62" x14ac:dyDescent="0.3">
      <c r="B27" s="5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46"/>
    </row>
    <row r="28" spans="1:62" x14ac:dyDescent="0.3">
      <c r="A28" s="22" t="s">
        <v>30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>
        <f t="shared" ref="L28:AY28" si="10">+L5+L6+L7+L11</f>
        <v>5410.3688151000006</v>
      </c>
      <c r="M28" s="20">
        <f t="shared" si="10"/>
        <v>5269.8674476426004</v>
      </c>
      <c r="N28" s="20">
        <f t="shared" si="10"/>
        <v>5519.4544085721773</v>
      </c>
      <c r="O28" s="20">
        <f t="shared" si="10"/>
        <v>6490.3327619481042</v>
      </c>
      <c r="P28" s="20">
        <f t="shared" si="10"/>
        <v>8036.7031236874418</v>
      </c>
      <c r="Q28" s="20">
        <f t="shared" si="10"/>
        <v>9651.6858946318825</v>
      </c>
      <c r="R28" s="20">
        <f t="shared" si="10"/>
        <v>12010.85496915019</v>
      </c>
      <c r="S28" s="20">
        <f t="shared" si="10"/>
        <v>13716.491141969329</v>
      </c>
      <c r="T28" s="20">
        <f t="shared" si="10"/>
        <v>16243.207598591673</v>
      </c>
      <c r="U28" s="20">
        <f t="shared" si="10"/>
        <v>20635.209204514234</v>
      </c>
      <c r="V28" s="20">
        <f t="shared" si="10"/>
        <v>26339.045211286721</v>
      </c>
      <c r="W28" s="20">
        <f t="shared" si="10"/>
        <v>28222.601595816792</v>
      </c>
      <c r="X28" s="20">
        <f t="shared" si="10"/>
        <v>26106.692528894306</v>
      </c>
      <c r="Y28" s="20">
        <f t="shared" si="10"/>
        <v>25034.075821657894</v>
      </c>
      <c r="Z28" s="20">
        <f t="shared" si="10"/>
        <v>24693.996302404987</v>
      </c>
      <c r="AA28" s="20">
        <f t="shared" si="10"/>
        <v>24712.758240434501</v>
      </c>
      <c r="AB28" s="20">
        <f t="shared" si="10"/>
        <v>24957.804370828082</v>
      </c>
      <c r="AC28" s="20">
        <f t="shared" si="10"/>
        <v>26309.908999419134</v>
      </c>
      <c r="AD28" s="20">
        <f t="shared" si="10"/>
        <v>27460.888827053957</v>
      </c>
      <c r="AE28" s="20">
        <f t="shared" si="10"/>
        <v>29630.659610500657</v>
      </c>
      <c r="AF28" s="20">
        <f t="shared" si="10"/>
        <v>31138.054962044436</v>
      </c>
      <c r="AG28" s="20">
        <f t="shared" si="10"/>
        <v>31860.506306361087</v>
      </c>
      <c r="AH28" s="5">
        <f t="shared" si="10"/>
        <v>30594.953853580406</v>
      </c>
      <c r="AI28" s="5">
        <f t="shared" si="10"/>
        <v>32080.472861287406</v>
      </c>
      <c r="AJ28" s="5">
        <f t="shared" si="10"/>
        <v>33386.657079842589</v>
      </c>
      <c r="AK28" s="5">
        <f t="shared" si="10"/>
        <v>35845.066304660642</v>
      </c>
      <c r="AL28" s="5">
        <f t="shared" si="10"/>
        <v>35962.847727180284</v>
      </c>
      <c r="AM28" s="5">
        <f t="shared" si="10"/>
        <v>37550.170843131593</v>
      </c>
      <c r="AN28" s="5">
        <f t="shared" si="10"/>
        <v>39073.573203218722</v>
      </c>
      <c r="AO28" s="5">
        <f t="shared" si="10"/>
        <v>40257.066750470782</v>
      </c>
      <c r="AP28" s="5">
        <f t="shared" si="10"/>
        <v>42757.954881440251</v>
      </c>
      <c r="AQ28" s="5">
        <f t="shared" si="10"/>
        <v>44893.64990337145</v>
      </c>
      <c r="AR28" s="5">
        <f t="shared" si="10"/>
        <v>46911.902740556965</v>
      </c>
      <c r="AS28" s="5">
        <f t="shared" si="10"/>
        <v>49171.756134413648</v>
      </c>
      <c r="AT28" s="5">
        <f t="shared" si="10"/>
        <v>51016.852288856215</v>
      </c>
      <c r="AU28" s="5">
        <f t="shared" si="10"/>
        <v>51466.324620092972</v>
      </c>
      <c r="AV28" s="5">
        <f t="shared" si="10"/>
        <v>52131.129325176043</v>
      </c>
      <c r="AW28" s="5">
        <f t="shared" si="10"/>
        <v>52848.955237930801</v>
      </c>
      <c r="AX28" s="5">
        <f t="shared" si="10"/>
        <v>54231.204719347843</v>
      </c>
      <c r="AY28" s="5">
        <f t="shared" si="10"/>
        <v>54235.359248925466</v>
      </c>
      <c r="AZ28" s="5">
        <f>+AZ5+AZ6+AZ7+AZ11</f>
        <v>55088.985199059192</v>
      </c>
      <c r="BA28" s="5">
        <f>+BA5+BA6+BA7+BA11</f>
        <v>54475.851280087765</v>
      </c>
      <c r="BB28" s="5">
        <f t="shared" ref="BB28:BC28" si="11">+BB5+BB6+BB7+BB11</f>
        <v>53243.899786470785</v>
      </c>
      <c r="BC28" s="5">
        <f t="shared" si="11"/>
        <v>52229.726268973835</v>
      </c>
      <c r="BD28" s="5">
        <f t="shared" ref="BD28:BE28" si="12">+BD5+BD6+BD7+BD11</f>
        <v>51939.485083014428</v>
      </c>
      <c r="BE28" s="5">
        <f t="shared" si="12"/>
        <v>51306.067496034688</v>
      </c>
      <c r="BF28" s="5">
        <f t="shared" ref="BF28:BG28" si="13">+BF5+BF6+BF7+BF11</f>
        <v>51386.632816223173</v>
      </c>
      <c r="BG28" s="5">
        <f t="shared" si="13"/>
        <v>51319.789716585299</v>
      </c>
      <c r="BH28" s="5">
        <f t="shared" ref="BH28" si="14">+BH5+BH6+BH7+BH11</f>
        <v>51695.760721830302</v>
      </c>
      <c r="BI28" s="5">
        <v>51927.16</v>
      </c>
      <c r="BJ28" s="46">
        <f t="shared" si="4"/>
        <v>0.20596510419992681</v>
      </c>
    </row>
    <row r="29" spans="1:62" x14ac:dyDescent="0.3">
      <c r="A29" s="22" t="s">
        <v>31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>
        <f t="shared" ref="L29:AY29" si="15">+L8+L9+L12+L10</f>
        <v>10059.610758574896</v>
      </c>
      <c r="M29" s="20">
        <f t="shared" si="15"/>
        <v>10049.876310818545</v>
      </c>
      <c r="N29" s="20">
        <f t="shared" si="15"/>
        <v>11236.726539763367</v>
      </c>
      <c r="O29" s="20">
        <f t="shared" si="15"/>
        <v>13919.325062349089</v>
      </c>
      <c r="P29" s="20">
        <f t="shared" si="15"/>
        <v>17157.693917351742</v>
      </c>
      <c r="Q29" s="20">
        <f t="shared" si="15"/>
        <v>20217.785625267836</v>
      </c>
      <c r="R29" s="20">
        <f t="shared" si="15"/>
        <v>24858.357469663577</v>
      </c>
      <c r="S29" s="20">
        <f t="shared" si="15"/>
        <v>28529.179122211062</v>
      </c>
      <c r="T29" s="20">
        <f t="shared" si="15"/>
        <v>36377.995699739207</v>
      </c>
      <c r="U29" s="20">
        <f t="shared" si="15"/>
        <v>45016.503421338428</v>
      </c>
      <c r="V29" s="20">
        <f t="shared" si="15"/>
        <v>55876.783264709578</v>
      </c>
      <c r="W29" s="20">
        <f t="shared" si="15"/>
        <v>57695.472260900453</v>
      </c>
      <c r="X29" s="20">
        <f t="shared" si="15"/>
        <v>51918.727828880161</v>
      </c>
      <c r="Y29" s="20">
        <f t="shared" si="15"/>
        <v>51013.488711814272</v>
      </c>
      <c r="Z29" s="20">
        <f t="shared" si="15"/>
        <v>50325.316781272399</v>
      </c>
      <c r="AA29" s="20">
        <f t="shared" si="15"/>
        <v>50653.253303114856</v>
      </c>
      <c r="AB29" s="20">
        <f t="shared" si="15"/>
        <v>51311.782155848596</v>
      </c>
      <c r="AC29" s="20">
        <f t="shared" si="15"/>
        <v>55293.114129850706</v>
      </c>
      <c r="AD29" s="20">
        <f t="shared" si="15"/>
        <v>58543.647936526002</v>
      </c>
      <c r="AE29" s="20">
        <f t="shared" si="15"/>
        <v>64057.748956156938</v>
      </c>
      <c r="AF29" s="20">
        <f t="shared" si="15"/>
        <v>68615.861603442114</v>
      </c>
      <c r="AG29" s="20">
        <f t="shared" si="15"/>
        <v>70607.444351293627</v>
      </c>
      <c r="AH29" s="5">
        <f t="shared" si="15"/>
        <v>66755.296110209369</v>
      </c>
      <c r="AI29" s="5">
        <f t="shared" si="15"/>
        <v>68354.552051205188</v>
      </c>
      <c r="AJ29" s="5">
        <f t="shared" si="15"/>
        <v>70505.152454434676</v>
      </c>
      <c r="AK29" s="5">
        <f t="shared" si="15"/>
        <v>73167.640857424791</v>
      </c>
      <c r="AL29" s="5">
        <f t="shared" si="15"/>
        <v>76218.513067111024</v>
      </c>
      <c r="AM29" s="5">
        <f t="shared" si="15"/>
        <v>78611.529722917694</v>
      </c>
      <c r="AN29" s="5">
        <f t="shared" si="15"/>
        <v>82259.50774663534</v>
      </c>
      <c r="AO29" s="5">
        <f t="shared" si="15"/>
        <v>84070.991207427709</v>
      </c>
      <c r="AP29" s="5">
        <f t="shared" si="15"/>
        <v>86518.336901274597</v>
      </c>
      <c r="AQ29" s="5">
        <f t="shared" si="15"/>
        <v>93630.404955627135</v>
      </c>
      <c r="AR29" s="5">
        <f t="shared" si="15"/>
        <v>100504.50271573264</v>
      </c>
      <c r="AS29" s="5">
        <f t="shared" si="15"/>
        <v>105318.88124551837</v>
      </c>
      <c r="AT29" s="5">
        <f t="shared" si="15"/>
        <v>107839.19163983998</v>
      </c>
      <c r="AU29" s="5">
        <f t="shared" si="15"/>
        <v>106383.69667378906</v>
      </c>
      <c r="AV29" s="5">
        <f t="shared" si="15"/>
        <v>105875.74913607007</v>
      </c>
      <c r="AW29" s="5">
        <f t="shared" si="15"/>
        <v>108378.29983251271</v>
      </c>
      <c r="AX29" s="5">
        <f t="shared" si="15"/>
        <v>108238.58890587483</v>
      </c>
      <c r="AY29" s="5">
        <f t="shared" si="15"/>
        <v>107986.66525659888</v>
      </c>
      <c r="AZ29" s="5">
        <f>+AZ8+AZ9+AZ12+AZ10</f>
        <v>109375.82435969476</v>
      </c>
      <c r="BA29" s="5">
        <f>+BA8+BA9+BA12+BA10</f>
        <v>109423.39346074706</v>
      </c>
      <c r="BB29" s="5">
        <f t="shared" ref="BB29:BC29" si="16">+BB8+BB9+BB12+BB10</f>
        <v>108780.00793550478</v>
      </c>
      <c r="BC29" s="5">
        <f t="shared" si="16"/>
        <v>107080.10867632329</v>
      </c>
      <c r="BD29" s="5">
        <f t="shared" ref="BD29:BE29" si="17">+BD8+BD9+BD12+BD10</f>
        <v>105992.20871501116</v>
      </c>
      <c r="BE29" s="5">
        <f t="shared" si="17"/>
        <v>104532.77635754898</v>
      </c>
      <c r="BF29" s="5">
        <f t="shared" ref="BF29:BG29" si="18">+BF8+BF9+BF12+BF10</f>
        <v>104143.48347862234</v>
      </c>
      <c r="BG29" s="5">
        <f t="shared" si="18"/>
        <v>104442.66901121315</v>
      </c>
      <c r="BH29" s="5">
        <f t="shared" ref="BH29" si="19">+BH8+BH9+BH12+BH10</f>
        <v>104333.61798572412</v>
      </c>
      <c r="BI29" s="5">
        <v>102613.13</v>
      </c>
      <c r="BJ29" s="46">
        <f t="shared" si="4"/>
        <v>0.40700712329984223</v>
      </c>
    </row>
    <row r="30" spans="1:62" x14ac:dyDescent="0.3">
      <c r="A30" s="22" t="s">
        <v>27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>
        <f t="shared" ref="L30:AY30" si="20">SUM(L13:L16)</f>
        <v>3237.6298701653113</v>
      </c>
      <c r="M30" s="20">
        <f t="shared" si="20"/>
        <v>3257.2284540428186</v>
      </c>
      <c r="N30" s="20">
        <f t="shared" si="20"/>
        <v>3732.9094600736971</v>
      </c>
      <c r="O30" s="20">
        <f t="shared" si="20"/>
        <v>4739.6828252240939</v>
      </c>
      <c r="P30" s="20">
        <f t="shared" si="20"/>
        <v>6815.0192805018287</v>
      </c>
      <c r="Q30" s="20">
        <f t="shared" si="20"/>
        <v>7655.8507654083278</v>
      </c>
      <c r="R30" s="20">
        <f t="shared" si="20"/>
        <v>8456.1790822168805</v>
      </c>
      <c r="S30" s="20">
        <f t="shared" si="20"/>
        <v>9743.6217717764976</v>
      </c>
      <c r="T30" s="20">
        <f t="shared" si="20"/>
        <v>11292.56467878422</v>
      </c>
      <c r="U30" s="20">
        <f t="shared" si="20"/>
        <v>14154.737808332273</v>
      </c>
      <c r="V30" s="20">
        <f t="shared" si="20"/>
        <v>17521.913471453918</v>
      </c>
      <c r="W30" s="20">
        <f t="shared" si="20"/>
        <v>19556.390881925203</v>
      </c>
      <c r="X30" s="20">
        <f t="shared" si="20"/>
        <v>19973.822730822598</v>
      </c>
      <c r="Y30" s="20">
        <f t="shared" si="20"/>
        <v>19653.147786273512</v>
      </c>
      <c r="Z30" s="20">
        <f t="shared" si="20"/>
        <v>19640.617553947668</v>
      </c>
      <c r="AA30" s="20">
        <f t="shared" si="20"/>
        <v>19699.82580011322</v>
      </c>
      <c r="AB30" s="20">
        <f t="shared" si="20"/>
        <v>19632.625795051514</v>
      </c>
      <c r="AC30" s="20">
        <f t="shared" si="20"/>
        <v>20325.630202185908</v>
      </c>
      <c r="AD30" s="20">
        <f t="shared" si="20"/>
        <v>21109.155619609424</v>
      </c>
      <c r="AE30" s="20">
        <f t="shared" si="20"/>
        <v>22898.722574958309</v>
      </c>
      <c r="AF30" s="20">
        <f t="shared" si="20"/>
        <v>24207.476445673758</v>
      </c>
      <c r="AG30" s="20">
        <f t="shared" si="20"/>
        <v>25449.986089614475</v>
      </c>
      <c r="AH30" s="5">
        <f t="shared" si="20"/>
        <v>26478.869886460332</v>
      </c>
      <c r="AI30" s="5">
        <f t="shared" si="20"/>
        <v>27541.802510398957</v>
      </c>
      <c r="AJ30" s="5">
        <f t="shared" si="20"/>
        <v>28659.295256937359</v>
      </c>
      <c r="AK30" s="5">
        <f t="shared" si="20"/>
        <v>29869.566023293017</v>
      </c>
      <c r="AL30" s="5">
        <f t="shared" si="20"/>
        <v>30413.408078333487</v>
      </c>
      <c r="AM30" s="5">
        <f t="shared" si="20"/>
        <v>30802.949379728219</v>
      </c>
      <c r="AN30" s="5">
        <f t="shared" si="20"/>
        <v>30937.064257884747</v>
      </c>
      <c r="AO30" s="5">
        <f t="shared" si="20"/>
        <v>30924.527893858474</v>
      </c>
      <c r="AP30" s="5">
        <f t="shared" si="20"/>
        <v>31168.702130073601</v>
      </c>
      <c r="AQ30" s="5">
        <f t="shared" si="20"/>
        <v>32480.019215967943</v>
      </c>
      <c r="AR30" s="5">
        <f t="shared" si="20"/>
        <v>32186.042805079313</v>
      </c>
      <c r="AS30" s="5">
        <f t="shared" si="20"/>
        <v>32847.274319458054</v>
      </c>
      <c r="AT30" s="5">
        <f t="shared" si="20"/>
        <v>33070.397042828095</v>
      </c>
      <c r="AU30" s="5">
        <f t="shared" si="20"/>
        <v>33423.721022826285</v>
      </c>
      <c r="AV30" s="5">
        <f t="shared" si="20"/>
        <v>33591.049714595239</v>
      </c>
      <c r="AW30" s="5">
        <f t="shared" si="20"/>
        <v>34214.7453911833</v>
      </c>
      <c r="AX30" s="5">
        <f t="shared" si="20"/>
        <v>34045.028873593801</v>
      </c>
      <c r="AY30" s="5">
        <f t="shared" si="20"/>
        <v>33452.991724101812</v>
      </c>
      <c r="AZ30" s="5">
        <f>SUM(AZ13:AZ16)</f>
        <v>32679.355425079691</v>
      </c>
      <c r="BA30" s="5">
        <f>SUM(BA13:BA16)</f>
        <v>32221.111469059288</v>
      </c>
      <c r="BB30" s="5">
        <f t="shared" ref="BB30:BC30" si="21">SUM(BB13:BB16)</f>
        <v>31406.135057242846</v>
      </c>
      <c r="BC30" s="5">
        <f t="shared" si="21"/>
        <v>30846.426890990548</v>
      </c>
      <c r="BD30" s="5">
        <f t="shared" ref="BD30:BE30" si="22">SUM(BD13:BD16)</f>
        <v>30836.435612217632</v>
      </c>
      <c r="BE30" s="5">
        <f t="shared" si="22"/>
        <v>30666.494596956985</v>
      </c>
      <c r="BF30" s="5">
        <f t="shared" ref="BF30:BG30" si="23">SUM(BF13:BF16)</f>
        <v>30496.32551475324</v>
      </c>
      <c r="BG30" s="5">
        <f t="shared" si="23"/>
        <v>30508.958715595694</v>
      </c>
      <c r="BH30" s="5">
        <f t="shared" ref="BH30" si="24">SUM(BH13:BH16)</f>
        <v>30622.498580117022</v>
      </c>
      <c r="BI30" s="5">
        <v>30701.14</v>
      </c>
      <c r="BJ30" s="46">
        <f t="shared" si="4"/>
        <v>0.12177372109617665</v>
      </c>
    </row>
    <row r="31" spans="1:62" x14ac:dyDescent="0.3">
      <c r="A31" s="22" t="s">
        <v>28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>
        <f t="shared" ref="L31:AY31" si="25">SUM(L17:L22)</f>
        <v>7264.1112977991552</v>
      </c>
      <c r="M31" s="20">
        <f t="shared" si="25"/>
        <v>7228.4960047800214</v>
      </c>
      <c r="N31" s="20">
        <f t="shared" si="25"/>
        <v>7748.6080797531222</v>
      </c>
      <c r="O31" s="20">
        <f t="shared" si="25"/>
        <v>9119.6438743175077</v>
      </c>
      <c r="P31" s="20">
        <f t="shared" si="25"/>
        <v>11582.759798569607</v>
      </c>
      <c r="Q31" s="20">
        <f t="shared" si="25"/>
        <v>13493.408440002157</v>
      </c>
      <c r="R31" s="20">
        <f t="shared" si="25"/>
        <v>15120.66370895227</v>
      </c>
      <c r="S31" s="20">
        <f t="shared" si="25"/>
        <v>17622.779052590788</v>
      </c>
      <c r="T31" s="20">
        <f t="shared" si="25"/>
        <v>20792.29603814194</v>
      </c>
      <c r="U31" s="20">
        <f t="shared" si="25"/>
        <v>26122.248192095751</v>
      </c>
      <c r="V31" s="20">
        <f t="shared" si="25"/>
        <v>31372.866725362164</v>
      </c>
      <c r="W31" s="20">
        <f t="shared" si="25"/>
        <v>34519.240199736851</v>
      </c>
      <c r="X31" s="20">
        <f t="shared" si="25"/>
        <v>34927.194364096904</v>
      </c>
      <c r="Y31" s="20">
        <f t="shared" si="25"/>
        <v>36001.518014897883</v>
      </c>
      <c r="Z31" s="20">
        <f t="shared" si="25"/>
        <v>36247.237214200315</v>
      </c>
      <c r="AA31" s="20">
        <f t="shared" si="25"/>
        <v>37477.194212209331</v>
      </c>
      <c r="AB31" s="20">
        <f t="shared" si="25"/>
        <v>37859.250034533354</v>
      </c>
      <c r="AC31" s="20">
        <f t="shared" si="25"/>
        <v>39500.743249296371</v>
      </c>
      <c r="AD31" s="20">
        <f t="shared" si="25"/>
        <v>41527.636297763544</v>
      </c>
      <c r="AE31" s="20">
        <f t="shared" si="25"/>
        <v>43478.52402612759</v>
      </c>
      <c r="AF31" s="20">
        <f t="shared" si="25"/>
        <v>45464.780259968611</v>
      </c>
      <c r="AG31" s="20">
        <f t="shared" si="25"/>
        <v>47358.813860737122</v>
      </c>
      <c r="AH31" s="5">
        <f t="shared" si="25"/>
        <v>47080.538769461797</v>
      </c>
      <c r="AI31" s="5">
        <f t="shared" si="25"/>
        <v>45961.42244360788</v>
      </c>
      <c r="AJ31" s="5">
        <f t="shared" si="25"/>
        <v>45821.478912781422</v>
      </c>
      <c r="AK31" s="5">
        <f t="shared" si="25"/>
        <v>45776.498461443429</v>
      </c>
      <c r="AL31" s="5">
        <f t="shared" si="25"/>
        <v>45265.256488551939</v>
      </c>
      <c r="AM31" s="5">
        <f t="shared" si="25"/>
        <v>44618.278913097252</v>
      </c>
      <c r="AN31" s="5">
        <f t="shared" si="25"/>
        <v>44754.651577439407</v>
      </c>
      <c r="AO31" s="5">
        <f t="shared" si="25"/>
        <v>44479.918295122043</v>
      </c>
      <c r="AP31" s="5">
        <f t="shared" si="25"/>
        <v>44045.299904207859</v>
      </c>
      <c r="AQ31" s="5">
        <f t="shared" si="25"/>
        <v>44143.888891207134</v>
      </c>
      <c r="AR31" s="5">
        <f t="shared" si="25"/>
        <v>44536.044772053501</v>
      </c>
      <c r="AS31" s="5">
        <f t="shared" si="25"/>
        <v>44791.573747926057</v>
      </c>
      <c r="AT31" s="5">
        <f t="shared" si="25"/>
        <v>45286.100113290348</v>
      </c>
      <c r="AU31" s="5">
        <f t="shared" si="25"/>
        <v>45468.275386669069</v>
      </c>
      <c r="AV31" s="5">
        <f t="shared" si="25"/>
        <v>46158.440273947606</v>
      </c>
      <c r="AW31" s="5">
        <f t="shared" si="25"/>
        <v>46423.650643846049</v>
      </c>
      <c r="AX31" s="5">
        <f t="shared" si="25"/>
        <v>46625.004804018783</v>
      </c>
      <c r="AY31" s="5">
        <f t="shared" si="25"/>
        <v>46683.078000136207</v>
      </c>
      <c r="AZ31" s="5">
        <f>SUM(AZ17:AZ22)</f>
        <v>46500.471308388165</v>
      </c>
      <c r="BA31" s="5">
        <f>SUM(BA17:BA22)</f>
        <v>45996.964814279389</v>
      </c>
      <c r="BB31" s="5">
        <f t="shared" ref="BB31:BC31" si="26">SUM(BB17:BB22)</f>
        <v>45274.773111362556</v>
      </c>
      <c r="BC31" s="5">
        <f t="shared" si="26"/>
        <v>44533.16070959322</v>
      </c>
      <c r="BD31" s="5">
        <f t="shared" ref="BD31:BE31" si="27">SUM(BD17:BD22)</f>
        <v>44429.078053471902</v>
      </c>
      <c r="BE31" s="5">
        <f t="shared" si="27"/>
        <v>44464.962054245843</v>
      </c>
      <c r="BF31" s="5">
        <f t="shared" ref="BF31:BG31" si="28">SUM(BF17:BF22)</f>
        <v>44512.330836073059</v>
      </c>
      <c r="BG31" s="5">
        <f t="shared" si="28"/>
        <v>44668.644297806582</v>
      </c>
      <c r="BH31" s="5">
        <f t="shared" ref="BH31" si="29">SUM(BH17:BH22)</f>
        <v>44690.640342356048</v>
      </c>
      <c r="BI31" s="5">
        <v>44999.45</v>
      </c>
      <c r="BJ31" s="46">
        <f t="shared" si="4"/>
        <v>0.17848687292332943</v>
      </c>
    </row>
    <row r="32" spans="1:62" x14ac:dyDescent="0.3">
      <c r="A32" s="22" t="s">
        <v>29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>
        <f t="shared" ref="L32:AY32" si="30">+L23+L24</f>
        <v>4816.0382868624756</v>
      </c>
      <c r="M32" s="20">
        <f t="shared" si="30"/>
        <v>4764.0655588439968</v>
      </c>
      <c r="N32" s="20">
        <f t="shared" si="30"/>
        <v>5145.7129683176081</v>
      </c>
      <c r="O32" s="20">
        <f t="shared" si="30"/>
        <v>5826.7501236251037</v>
      </c>
      <c r="P32" s="20">
        <f t="shared" si="30"/>
        <v>6857.5221355031372</v>
      </c>
      <c r="Q32" s="20">
        <f t="shared" si="30"/>
        <v>7468.0929689302557</v>
      </c>
      <c r="R32" s="20">
        <f t="shared" si="30"/>
        <v>8031.1509856796374</v>
      </c>
      <c r="S32" s="20">
        <f t="shared" si="30"/>
        <v>9582.2920923964848</v>
      </c>
      <c r="T32" s="20">
        <f t="shared" si="30"/>
        <v>11489.317462013136</v>
      </c>
      <c r="U32" s="20">
        <f t="shared" si="30"/>
        <v>14318.56662967527</v>
      </c>
      <c r="V32" s="20">
        <f t="shared" si="30"/>
        <v>17712.937823062537</v>
      </c>
      <c r="W32" s="20">
        <f t="shared" si="30"/>
        <v>19335.8274861176</v>
      </c>
      <c r="X32" s="20">
        <f t="shared" si="30"/>
        <v>19428.134264698547</v>
      </c>
      <c r="Y32" s="20">
        <f t="shared" si="30"/>
        <v>19300.773365433</v>
      </c>
      <c r="Z32" s="20">
        <f t="shared" si="30"/>
        <v>19158.006873996921</v>
      </c>
      <c r="AA32" s="20">
        <f t="shared" si="30"/>
        <v>19421.971452443941</v>
      </c>
      <c r="AB32" s="20">
        <f t="shared" si="30"/>
        <v>19153.817251148372</v>
      </c>
      <c r="AC32" s="20">
        <f t="shared" si="30"/>
        <v>19735.697214725806</v>
      </c>
      <c r="AD32" s="20">
        <f t="shared" si="30"/>
        <v>20568.36438170146</v>
      </c>
      <c r="AE32" s="20">
        <f t="shared" si="30"/>
        <v>21340.360506645011</v>
      </c>
      <c r="AF32" s="20">
        <f t="shared" si="30"/>
        <v>21633.087618183956</v>
      </c>
      <c r="AG32" s="20">
        <f t="shared" si="30"/>
        <v>21821.255962463383</v>
      </c>
      <c r="AH32" s="5">
        <f t="shared" si="30"/>
        <v>21820.129102938234</v>
      </c>
      <c r="AI32" s="5">
        <f t="shared" si="30"/>
        <v>21781.074879503198</v>
      </c>
      <c r="AJ32" s="5">
        <f t="shared" si="30"/>
        <v>21674.512945924715</v>
      </c>
      <c r="AK32" s="5">
        <f t="shared" si="30"/>
        <v>22022.047997631809</v>
      </c>
      <c r="AL32" s="5">
        <f t="shared" si="30"/>
        <v>21899.316553071079</v>
      </c>
      <c r="AM32" s="5">
        <f t="shared" si="30"/>
        <v>21416.42048035378</v>
      </c>
      <c r="AN32" s="5">
        <f t="shared" si="30"/>
        <v>21002.600072696685</v>
      </c>
      <c r="AO32" s="5">
        <f t="shared" si="30"/>
        <v>20541.546303872168</v>
      </c>
      <c r="AP32" s="5">
        <f t="shared" si="30"/>
        <v>20106.015193959283</v>
      </c>
      <c r="AQ32" s="5">
        <f t="shared" si="30"/>
        <v>20242.53784759673</v>
      </c>
      <c r="AR32" s="5">
        <f t="shared" si="30"/>
        <v>20477.873824252743</v>
      </c>
      <c r="AS32" s="5">
        <f t="shared" si="30"/>
        <v>20667.374049834449</v>
      </c>
      <c r="AT32" s="5">
        <f t="shared" si="30"/>
        <v>20778.745113936679</v>
      </c>
      <c r="AU32" s="5">
        <f t="shared" si="30"/>
        <v>20903.056207783342</v>
      </c>
      <c r="AV32" s="5">
        <f t="shared" si="30"/>
        <v>21206.306359347305</v>
      </c>
      <c r="AW32" s="5">
        <f t="shared" si="30"/>
        <v>21492.376543991646</v>
      </c>
      <c r="AX32" s="5">
        <f t="shared" si="30"/>
        <v>21639.926960713681</v>
      </c>
      <c r="AY32" s="5">
        <f t="shared" si="30"/>
        <v>21743.771594854254</v>
      </c>
      <c r="AZ32" s="5">
        <f>+AZ23+AZ24</f>
        <v>21716.824991866029</v>
      </c>
      <c r="BA32" s="5">
        <f>+BA23+BA24</f>
        <v>21641.671951360608</v>
      </c>
      <c r="BB32" s="5">
        <f t="shared" ref="BB32:BC32" si="31">+BB23+BB24</f>
        <v>21508.638967744439</v>
      </c>
      <c r="BC32" s="5">
        <f t="shared" si="31"/>
        <v>21410.326315225931</v>
      </c>
      <c r="BD32" s="5">
        <f t="shared" ref="BD32:BE32" si="32">+BD23+BD24</f>
        <v>21450.904806496801</v>
      </c>
      <c r="BE32" s="5">
        <f t="shared" si="32"/>
        <v>21508.242812757875</v>
      </c>
      <c r="BF32" s="5">
        <f t="shared" ref="BF32:BG32" si="33">+BF23+BF24</f>
        <v>21577.101024661468</v>
      </c>
      <c r="BG32" s="5">
        <f t="shared" si="33"/>
        <v>21721.977218987056</v>
      </c>
      <c r="BH32" s="5">
        <f t="shared" ref="BH32" si="34">+BH23+BH24</f>
        <v>21827.44123856748</v>
      </c>
      <c r="BI32" s="5">
        <v>21875.420000000002</v>
      </c>
      <c r="BJ32" s="46">
        <f t="shared" si="4"/>
        <v>8.6767178480724974E-2</v>
      </c>
    </row>
    <row r="33" spans="1:61" x14ac:dyDescent="0.3">
      <c r="A33" s="2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x14ac:dyDescent="0.3">
      <c r="A34" s="28" t="s">
        <v>36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  <ignoredErrors>
    <ignoredError sqref="AH30:BA31 BB30:BC31 BD30:BD31 BE30:BE31 BF30:BG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Z34"/>
  <sheetViews>
    <sheetView zoomScale="85" zoomScaleNormal="85" workbookViewId="0">
      <pane xSplit="1" ySplit="3" topLeftCell="AS4" activePane="bottomRight" state="frozen"/>
      <selection pane="topRight" activeCell="B1" sqref="B1"/>
      <selection pane="bottomLeft" activeCell="A4" sqref="A4"/>
      <selection pane="bottomRight" activeCell="AY4" sqref="AY4"/>
    </sheetView>
  </sheetViews>
  <sheetFormatPr defaultColWidth="8" defaultRowHeight="13" x14ac:dyDescent="0.3"/>
  <cols>
    <col min="1" max="1" width="17.33203125" style="11" customWidth="1"/>
    <col min="2" max="41" width="9.58203125" style="11" customWidth="1"/>
    <col min="42" max="44" width="9.58203125" style="13" customWidth="1"/>
    <col min="45" max="51" width="9.58203125" style="11" customWidth="1"/>
    <col min="52" max="16384" width="8" style="11"/>
  </cols>
  <sheetData>
    <row r="2" spans="1:52" x14ac:dyDescent="0.3">
      <c r="A2" s="11" t="s">
        <v>37</v>
      </c>
    </row>
    <row r="3" spans="1:52" x14ac:dyDescent="0.3">
      <c r="A3" s="12" t="s">
        <v>34</v>
      </c>
      <c r="B3" s="12">
        <v>1970</v>
      </c>
      <c r="C3" s="12">
        <f t="shared" ref="C3:AO3" si="0">1+B3</f>
        <v>1971</v>
      </c>
      <c r="D3" s="12">
        <f t="shared" si="0"/>
        <v>1972</v>
      </c>
      <c r="E3" s="12">
        <f t="shared" si="0"/>
        <v>1973</v>
      </c>
      <c r="F3" s="12">
        <f t="shared" si="0"/>
        <v>1974</v>
      </c>
      <c r="G3" s="12">
        <f t="shared" si="0"/>
        <v>1975</v>
      </c>
      <c r="H3" s="12">
        <f t="shared" si="0"/>
        <v>1976</v>
      </c>
      <c r="I3" s="12">
        <f t="shared" si="0"/>
        <v>1977</v>
      </c>
      <c r="J3" s="12">
        <f t="shared" si="0"/>
        <v>1978</v>
      </c>
      <c r="K3" s="12">
        <f t="shared" si="0"/>
        <v>1979</v>
      </c>
      <c r="L3" s="12">
        <f t="shared" si="0"/>
        <v>1980</v>
      </c>
      <c r="M3" s="12">
        <f t="shared" si="0"/>
        <v>1981</v>
      </c>
      <c r="N3" s="12">
        <f t="shared" si="0"/>
        <v>1982</v>
      </c>
      <c r="O3" s="12">
        <f t="shared" si="0"/>
        <v>1983</v>
      </c>
      <c r="P3" s="12">
        <f t="shared" si="0"/>
        <v>1984</v>
      </c>
      <c r="Q3" s="12">
        <f t="shared" si="0"/>
        <v>1985</v>
      </c>
      <c r="R3" s="12">
        <f t="shared" si="0"/>
        <v>1986</v>
      </c>
      <c r="S3" s="12">
        <f t="shared" si="0"/>
        <v>1987</v>
      </c>
      <c r="T3" s="12">
        <f t="shared" si="0"/>
        <v>1988</v>
      </c>
      <c r="U3" s="12">
        <f t="shared" si="0"/>
        <v>1989</v>
      </c>
      <c r="V3" s="12">
        <f t="shared" si="0"/>
        <v>1990</v>
      </c>
      <c r="W3" s="12">
        <f t="shared" si="0"/>
        <v>1991</v>
      </c>
      <c r="X3" s="12">
        <f t="shared" si="0"/>
        <v>1992</v>
      </c>
      <c r="Y3" s="12">
        <f t="shared" si="0"/>
        <v>1993</v>
      </c>
      <c r="Z3" s="12">
        <f t="shared" si="0"/>
        <v>1994</v>
      </c>
      <c r="AA3" s="12">
        <f t="shared" si="0"/>
        <v>1995</v>
      </c>
      <c r="AB3" s="12">
        <f t="shared" si="0"/>
        <v>1996</v>
      </c>
      <c r="AC3" s="12">
        <f t="shared" si="0"/>
        <v>1997</v>
      </c>
      <c r="AD3" s="12">
        <f t="shared" si="0"/>
        <v>1998</v>
      </c>
      <c r="AE3" s="12">
        <f t="shared" si="0"/>
        <v>1999</v>
      </c>
      <c r="AF3" s="12">
        <f t="shared" si="0"/>
        <v>2000</v>
      </c>
      <c r="AG3" s="12">
        <f t="shared" si="0"/>
        <v>2001</v>
      </c>
      <c r="AH3" s="12">
        <f t="shared" si="0"/>
        <v>2002</v>
      </c>
      <c r="AI3" s="12">
        <f t="shared" si="0"/>
        <v>2003</v>
      </c>
      <c r="AJ3" s="12">
        <f t="shared" si="0"/>
        <v>2004</v>
      </c>
      <c r="AK3" s="12">
        <f t="shared" si="0"/>
        <v>2005</v>
      </c>
      <c r="AL3" s="12">
        <f t="shared" si="0"/>
        <v>2006</v>
      </c>
      <c r="AM3" s="12">
        <f t="shared" si="0"/>
        <v>2007</v>
      </c>
      <c r="AN3" s="12">
        <f t="shared" si="0"/>
        <v>2008</v>
      </c>
      <c r="AO3" s="12">
        <f t="shared" si="0"/>
        <v>2009</v>
      </c>
      <c r="AP3" s="12">
        <f t="shared" ref="AP3:AY3" si="1">1+AO3</f>
        <v>2010</v>
      </c>
      <c r="AQ3" s="12">
        <f t="shared" si="1"/>
        <v>2011</v>
      </c>
      <c r="AR3" s="12">
        <f t="shared" si="1"/>
        <v>2012</v>
      </c>
      <c r="AS3" s="12">
        <f t="shared" si="1"/>
        <v>2013</v>
      </c>
      <c r="AT3" s="12">
        <f t="shared" si="1"/>
        <v>2014</v>
      </c>
      <c r="AU3" s="12">
        <f t="shared" si="1"/>
        <v>2015</v>
      </c>
      <c r="AV3" s="12">
        <f t="shared" si="1"/>
        <v>2016</v>
      </c>
      <c r="AW3" s="12">
        <f t="shared" si="1"/>
        <v>2017</v>
      </c>
      <c r="AX3" s="12">
        <f t="shared" si="1"/>
        <v>2018</v>
      </c>
      <c r="AY3" s="12">
        <f t="shared" si="1"/>
        <v>2019</v>
      </c>
    </row>
    <row r="4" spans="1:52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AP4" s="11"/>
      <c r="AQ4" s="11"/>
      <c r="AR4" s="11"/>
    </row>
    <row r="5" spans="1:52" x14ac:dyDescent="0.3">
      <c r="A5" s="11" t="s">
        <v>0</v>
      </c>
      <c r="B5" s="14">
        <v>1366544</v>
      </c>
      <c r="C5" s="14">
        <v>1354260</v>
      </c>
      <c r="D5" s="14">
        <v>1341977</v>
      </c>
      <c r="E5" s="14">
        <v>1329693</v>
      </c>
      <c r="F5" s="14">
        <v>1317410</v>
      </c>
      <c r="G5" s="14">
        <v>1305126</v>
      </c>
      <c r="H5" s="14">
        <v>1292843</v>
      </c>
      <c r="I5" s="14">
        <v>1280559</v>
      </c>
      <c r="J5" s="14">
        <v>1268275</v>
      </c>
      <c r="K5" s="14">
        <v>1255992</v>
      </c>
      <c r="L5" s="14">
        <v>1243708</v>
      </c>
      <c r="M5" s="14">
        <v>1231425</v>
      </c>
      <c r="N5" s="14">
        <v>1219141</v>
      </c>
      <c r="O5" s="14">
        <v>1206780</v>
      </c>
      <c r="P5" s="14">
        <v>1194418</v>
      </c>
      <c r="Q5" s="14">
        <v>1182057</v>
      </c>
      <c r="R5" s="14">
        <v>1169696</v>
      </c>
      <c r="S5" s="14">
        <v>1157334</v>
      </c>
      <c r="T5" s="14">
        <v>1144973</v>
      </c>
      <c r="U5" s="14">
        <v>1132611</v>
      </c>
      <c r="V5" s="14">
        <v>1120250</v>
      </c>
      <c r="W5" s="14">
        <v>1115210</v>
      </c>
      <c r="X5" s="14">
        <v>1110103</v>
      </c>
      <c r="Y5" s="5">
        <v>1105083</v>
      </c>
      <c r="Z5" s="14">
        <v>1099983</v>
      </c>
      <c r="AA5" s="14">
        <v>1095074</v>
      </c>
      <c r="AB5" s="10">
        <v>1089821</v>
      </c>
      <c r="AC5" s="14">
        <v>1084789</v>
      </c>
      <c r="AD5" s="14">
        <v>1079701</v>
      </c>
      <c r="AE5" s="14">
        <v>1074662</v>
      </c>
      <c r="AF5" s="18">
        <v>1069565</v>
      </c>
      <c r="AG5" s="18">
        <v>1063710</v>
      </c>
      <c r="AH5" s="18">
        <v>1057809</v>
      </c>
      <c r="AI5" s="18">
        <v>1051952</v>
      </c>
      <c r="AJ5" s="18">
        <v>1046040</v>
      </c>
      <c r="AK5" s="18">
        <v>1040369</v>
      </c>
      <c r="AL5" s="18">
        <v>1034306</v>
      </c>
      <c r="AM5" s="18">
        <v>1028464</v>
      </c>
      <c r="AN5" s="18">
        <v>1022537</v>
      </c>
      <c r="AO5" s="18">
        <v>1016706</v>
      </c>
      <c r="AP5" s="18">
        <v>1010781</v>
      </c>
      <c r="AQ5" s="18">
        <v>992357</v>
      </c>
      <c r="AR5" s="18">
        <v>973902.7999999997</v>
      </c>
      <c r="AS5" s="18">
        <v>955481.69999999949</v>
      </c>
      <c r="AT5" s="18">
        <v>955481.69999999949</v>
      </c>
      <c r="AU5" s="18">
        <v>955481.69999999949</v>
      </c>
      <c r="AV5" s="18">
        <v>955481.69999999949</v>
      </c>
      <c r="AW5" s="18">
        <v>955481.69999999949</v>
      </c>
      <c r="AX5" s="18">
        <v>955481.69999999949</v>
      </c>
      <c r="AY5" s="18">
        <v>955481.69999999949</v>
      </c>
      <c r="AZ5" s="46">
        <f>+AY5/AY$26</f>
        <v>7.6895068790173285E-2</v>
      </c>
    </row>
    <row r="6" spans="1:52" x14ac:dyDescent="0.3">
      <c r="A6" s="11" t="s">
        <v>1</v>
      </c>
      <c r="B6" s="14">
        <v>100442</v>
      </c>
      <c r="C6" s="14">
        <v>100406</v>
      </c>
      <c r="D6" s="14">
        <v>100370</v>
      </c>
      <c r="E6" s="14">
        <v>100334</v>
      </c>
      <c r="F6" s="14">
        <v>100298</v>
      </c>
      <c r="G6" s="14">
        <v>100262</v>
      </c>
      <c r="H6" s="14">
        <v>100226</v>
      </c>
      <c r="I6" s="14">
        <v>100190</v>
      </c>
      <c r="J6" s="14">
        <v>100154</v>
      </c>
      <c r="K6" s="14">
        <v>100118</v>
      </c>
      <c r="L6" s="14">
        <v>100082</v>
      </c>
      <c r="M6" s="14">
        <v>100046</v>
      </c>
      <c r="N6" s="14">
        <v>100010</v>
      </c>
      <c r="O6" s="14">
        <v>99583</v>
      </c>
      <c r="P6" s="14">
        <v>99156</v>
      </c>
      <c r="Q6" s="14">
        <v>98729</v>
      </c>
      <c r="R6" s="14">
        <v>98302</v>
      </c>
      <c r="S6" s="14">
        <v>97875</v>
      </c>
      <c r="T6" s="14">
        <v>97448</v>
      </c>
      <c r="U6" s="14">
        <v>97021</v>
      </c>
      <c r="V6" s="14">
        <v>96594</v>
      </c>
      <c r="W6" s="14">
        <v>94051</v>
      </c>
      <c r="X6" s="14">
        <v>91510</v>
      </c>
      <c r="Y6" s="5">
        <v>88972</v>
      </c>
      <c r="Z6" s="14">
        <v>86433</v>
      </c>
      <c r="AA6" s="14">
        <v>83906</v>
      </c>
      <c r="AB6" s="10">
        <v>81347</v>
      </c>
      <c r="AC6" s="14">
        <v>78813</v>
      </c>
      <c r="AD6" s="14">
        <v>76270</v>
      </c>
      <c r="AE6" s="14">
        <v>73734</v>
      </c>
      <c r="AF6" s="18">
        <v>71189</v>
      </c>
      <c r="AG6" s="18">
        <v>69633</v>
      </c>
      <c r="AH6" s="18">
        <v>68070</v>
      </c>
      <c r="AI6" s="18">
        <v>66515</v>
      </c>
      <c r="AJ6" s="18">
        <v>64951</v>
      </c>
      <c r="AK6" s="18">
        <v>63409</v>
      </c>
      <c r="AL6" s="18">
        <v>61832</v>
      </c>
      <c r="AM6" s="18">
        <v>60277</v>
      </c>
      <c r="AN6" s="18">
        <v>58713</v>
      </c>
      <c r="AO6" s="18">
        <v>57159</v>
      </c>
      <c r="AP6" s="18">
        <v>55594</v>
      </c>
      <c r="AQ6" s="18">
        <v>54686</v>
      </c>
      <c r="AR6" s="18">
        <v>53779.7</v>
      </c>
      <c r="AS6" s="18">
        <v>52872.100000000006</v>
      </c>
      <c r="AT6" s="18">
        <v>52872.100000000006</v>
      </c>
      <c r="AU6" s="18">
        <v>52872.100000000006</v>
      </c>
      <c r="AV6" s="18">
        <v>52872.100000000006</v>
      </c>
      <c r="AW6" s="18">
        <v>52872.100000000006</v>
      </c>
      <c r="AX6" s="18">
        <v>52872.100000000006</v>
      </c>
      <c r="AY6" s="18">
        <v>52872.100000000006</v>
      </c>
      <c r="AZ6" s="46">
        <f t="shared" ref="AZ6:AZ32" si="2">+AY6/AY$26</f>
        <v>4.2550304904645725E-3</v>
      </c>
    </row>
    <row r="7" spans="1:52" x14ac:dyDescent="0.3">
      <c r="A7" s="11" t="s">
        <v>2</v>
      </c>
      <c r="B7" s="14">
        <v>1264923</v>
      </c>
      <c r="C7" s="14">
        <v>1256368</v>
      </c>
      <c r="D7" s="14">
        <v>1247812</v>
      </c>
      <c r="E7" s="14">
        <v>1239257</v>
      </c>
      <c r="F7" s="14">
        <v>1230701</v>
      </c>
      <c r="G7" s="14">
        <v>1222146</v>
      </c>
      <c r="H7" s="14">
        <v>1213590</v>
      </c>
      <c r="I7" s="14">
        <v>1205035</v>
      </c>
      <c r="J7" s="14">
        <v>1196479</v>
      </c>
      <c r="K7" s="14">
        <v>1187924</v>
      </c>
      <c r="L7" s="14">
        <v>1179368</v>
      </c>
      <c r="M7" s="14">
        <v>1170813</v>
      </c>
      <c r="N7" s="14">
        <v>1162257</v>
      </c>
      <c r="O7" s="14">
        <v>1155010</v>
      </c>
      <c r="P7" s="14">
        <v>1147762</v>
      </c>
      <c r="Q7" s="14">
        <v>1140515</v>
      </c>
      <c r="R7" s="14">
        <v>1133268</v>
      </c>
      <c r="S7" s="14">
        <v>1126020</v>
      </c>
      <c r="T7" s="14">
        <v>1118773</v>
      </c>
      <c r="U7" s="14">
        <v>1111525</v>
      </c>
      <c r="V7" s="14">
        <v>1104278</v>
      </c>
      <c r="W7" s="14">
        <v>1097864</v>
      </c>
      <c r="X7" s="14">
        <v>1091387</v>
      </c>
      <c r="Y7" s="5">
        <v>1084971</v>
      </c>
      <c r="Z7" s="14">
        <v>1078483</v>
      </c>
      <c r="AA7" s="14">
        <v>1072236</v>
      </c>
      <c r="AB7" s="10">
        <v>1065618</v>
      </c>
      <c r="AC7" s="14">
        <v>1059201</v>
      </c>
      <c r="AD7" s="14">
        <v>1052714</v>
      </c>
      <c r="AE7" s="14">
        <v>1046308</v>
      </c>
      <c r="AF7" s="18">
        <v>1039820</v>
      </c>
      <c r="AG7" s="18">
        <v>1034552</v>
      </c>
      <c r="AH7" s="18">
        <v>1029209</v>
      </c>
      <c r="AI7" s="18">
        <v>1023958</v>
      </c>
      <c r="AJ7" s="18">
        <v>1018615</v>
      </c>
      <c r="AK7" s="18">
        <v>1013542</v>
      </c>
      <c r="AL7" s="18">
        <v>1008032</v>
      </c>
      <c r="AM7" s="18">
        <v>1002772</v>
      </c>
      <c r="AN7" s="18">
        <v>997438</v>
      </c>
      <c r="AO7" s="18">
        <v>992178</v>
      </c>
      <c r="AP7" s="18">
        <v>986827</v>
      </c>
      <c r="AQ7" s="18">
        <v>962048</v>
      </c>
      <c r="AR7" s="18">
        <v>937207.99999999988</v>
      </c>
      <c r="AS7" s="18">
        <v>912429.29999999981</v>
      </c>
      <c r="AT7" s="18">
        <v>912429.29999999981</v>
      </c>
      <c r="AU7" s="18">
        <v>912429.29999999981</v>
      </c>
      <c r="AV7" s="18">
        <v>912429.29999999981</v>
      </c>
      <c r="AW7" s="18">
        <v>912429.29999999981</v>
      </c>
      <c r="AX7" s="18">
        <v>912429.29999999981</v>
      </c>
      <c r="AY7" s="18">
        <v>912429.29999999981</v>
      </c>
      <c r="AZ7" s="46">
        <f t="shared" si="2"/>
        <v>7.3430306189715272E-2</v>
      </c>
    </row>
    <row r="8" spans="1:52" x14ac:dyDescent="0.3">
      <c r="A8" s="11" t="s">
        <v>3</v>
      </c>
      <c r="B8" s="14">
        <v>454837</v>
      </c>
      <c r="C8" s="14">
        <v>450998</v>
      </c>
      <c r="D8" s="14">
        <v>447158</v>
      </c>
      <c r="E8" s="14">
        <v>443319</v>
      </c>
      <c r="F8" s="14">
        <v>439479</v>
      </c>
      <c r="G8" s="14">
        <v>435640</v>
      </c>
      <c r="H8" s="14">
        <v>431800</v>
      </c>
      <c r="I8" s="14">
        <v>427961</v>
      </c>
      <c r="J8" s="14">
        <v>424121</v>
      </c>
      <c r="K8" s="14">
        <v>420282</v>
      </c>
      <c r="L8" s="14">
        <v>416442</v>
      </c>
      <c r="M8" s="14">
        <v>412603</v>
      </c>
      <c r="N8" s="14">
        <v>408763</v>
      </c>
      <c r="O8" s="14">
        <v>410464</v>
      </c>
      <c r="P8" s="14">
        <v>412166</v>
      </c>
      <c r="Q8" s="14">
        <v>413867</v>
      </c>
      <c r="R8" s="14">
        <v>415568</v>
      </c>
      <c r="S8" s="14">
        <v>417269</v>
      </c>
      <c r="T8" s="14">
        <v>418971</v>
      </c>
      <c r="U8" s="14">
        <v>420672</v>
      </c>
      <c r="V8" s="14">
        <v>422373</v>
      </c>
      <c r="W8" s="14">
        <v>421583</v>
      </c>
      <c r="X8" s="14">
        <v>420775</v>
      </c>
      <c r="Y8" s="5">
        <v>419991</v>
      </c>
      <c r="Z8" s="14">
        <v>419185</v>
      </c>
      <c r="AA8" s="14">
        <v>418435</v>
      </c>
      <c r="AB8" s="10">
        <v>417585</v>
      </c>
      <c r="AC8" s="14">
        <v>416803</v>
      </c>
      <c r="AD8" s="14">
        <v>415995</v>
      </c>
      <c r="AE8" s="14">
        <v>415211</v>
      </c>
      <c r="AF8" s="18">
        <v>414398</v>
      </c>
      <c r="AG8" s="18">
        <v>410745</v>
      </c>
      <c r="AH8" s="18">
        <v>407069</v>
      </c>
      <c r="AI8" s="18">
        <v>403413</v>
      </c>
      <c r="AJ8" s="18">
        <v>399737</v>
      </c>
      <c r="AK8" s="18">
        <v>396139</v>
      </c>
      <c r="AL8" s="18">
        <v>392421</v>
      </c>
      <c r="AM8" s="18">
        <v>388770</v>
      </c>
      <c r="AN8" s="18">
        <v>385089</v>
      </c>
      <c r="AO8" s="18">
        <v>381438</v>
      </c>
      <c r="AP8" s="18">
        <v>377760</v>
      </c>
      <c r="AQ8" s="18">
        <v>373823</v>
      </c>
      <c r="AR8" s="18">
        <v>369887.1</v>
      </c>
      <c r="AS8" s="18">
        <v>365950.39999999991</v>
      </c>
      <c r="AT8" s="18">
        <v>365950.39999999991</v>
      </c>
      <c r="AU8" s="18">
        <v>365950.39999999991</v>
      </c>
      <c r="AV8" s="18">
        <v>365950.39999999991</v>
      </c>
      <c r="AW8" s="18">
        <v>365950.39999999991</v>
      </c>
      <c r="AX8" s="18">
        <v>365950.39999999991</v>
      </c>
      <c r="AY8" s="18">
        <v>365950.39999999991</v>
      </c>
      <c r="AZ8" s="46">
        <f t="shared" si="2"/>
        <v>2.9450884492912253E-2</v>
      </c>
    </row>
    <row r="9" spans="1:52" x14ac:dyDescent="0.3">
      <c r="A9" s="11" t="s">
        <v>4</v>
      </c>
      <c r="B9" s="14">
        <v>991264</v>
      </c>
      <c r="C9" s="14">
        <v>984826</v>
      </c>
      <c r="D9" s="14">
        <v>978388</v>
      </c>
      <c r="E9" s="14">
        <v>971950</v>
      </c>
      <c r="F9" s="14">
        <v>965511</v>
      </c>
      <c r="G9" s="14">
        <v>959073</v>
      </c>
      <c r="H9" s="14">
        <v>952635</v>
      </c>
      <c r="I9" s="14">
        <v>946197</v>
      </c>
      <c r="J9" s="14">
        <v>939759</v>
      </c>
      <c r="K9" s="14">
        <v>933321</v>
      </c>
      <c r="L9" s="14">
        <v>926882</v>
      </c>
      <c r="M9" s="14">
        <v>920444</v>
      </c>
      <c r="N9" s="14">
        <v>914006</v>
      </c>
      <c r="O9" s="14">
        <v>909914</v>
      </c>
      <c r="P9" s="14">
        <v>905821</v>
      </c>
      <c r="Q9" s="14">
        <v>901729</v>
      </c>
      <c r="R9" s="14">
        <v>897637</v>
      </c>
      <c r="S9" s="14">
        <v>893544</v>
      </c>
      <c r="T9" s="14">
        <v>889452</v>
      </c>
      <c r="U9" s="14">
        <v>885359</v>
      </c>
      <c r="V9" s="14">
        <v>881267</v>
      </c>
      <c r="W9" s="14">
        <v>878429</v>
      </c>
      <c r="X9" s="14">
        <v>875562</v>
      </c>
      <c r="Y9" s="5">
        <v>872724</v>
      </c>
      <c r="Z9" s="14">
        <v>869850</v>
      </c>
      <c r="AA9" s="14">
        <v>867122</v>
      </c>
      <c r="AB9" s="10">
        <v>864167</v>
      </c>
      <c r="AC9" s="14">
        <v>861331</v>
      </c>
      <c r="AD9" s="14">
        <v>858455</v>
      </c>
      <c r="AE9" s="14">
        <v>855626</v>
      </c>
      <c r="AF9" s="18">
        <v>852744</v>
      </c>
      <c r="AG9" s="18">
        <v>848629</v>
      </c>
      <c r="AH9" s="18">
        <v>844476</v>
      </c>
      <c r="AI9" s="18">
        <v>840386</v>
      </c>
      <c r="AJ9" s="18">
        <v>836234</v>
      </c>
      <c r="AK9" s="18">
        <v>832226</v>
      </c>
      <c r="AL9" s="18">
        <v>827952</v>
      </c>
      <c r="AM9" s="18">
        <v>823848</v>
      </c>
      <c r="AN9" s="18">
        <v>819710</v>
      </c>
      <c r="AO9" s="18">
        <v>815605</v>
      </c>
      <c r="AP9" s="18">
        <v>811442</v>
      </c>
      <c r="AQ9" s="18">
        <v>812153</v>
      </c>
      <c r="AR9" s="18">
        <v>812835.5</v>
      </c>
      <c r="AS9" s="18">
        <v>813547.09999999986</v>
      </c>
      <c r="AT9" s="18">
        <v>813547.09999999986</v>
      </c>
      <c r="AU9" s="18">
        <v>813547.09999999986</v>
      </c>
      <c r="AV9" s="18">
        <v>813547.09999999986</v>
      </c>
      <c r="AW9" s="18">
        <v>813547.09999999986</v>
      </c>
      <c r="AX9" s="18">
        <v>813547.09999999986</v>
      </c>
      <c r="AY9" s="18">
        <v>813547.09999999986</v>
      </c>
      <c r="AZ9" s="46">
        <f t="shared" si="2"/>
        <v>6.5472483898483883E-2</v>
      </c>
    </row>
    <row r="10" spans="1:52" x14ac:dyDescent="0.3">
      <c r="A10" s="11" t="s">
        <v>5</v>
      </c>
      <c r="B10" s="14">
        <v>308937</v>
      </c>
      <c r="C10" s="14">
        <v>305937</v>
      </c>
      <c r="D10" s="14">
        <v>302937</v>
      </c>
      <c r="E10" s="14">
        <v>299938</v>
      </c>
      <c r="F10" s="14">
        <v>296938</v>
      </c>
      <c r="G10" s="14">
        <v>293938</v>
      </c>
      <c r="H10" s="14">
        <v>290938</v>
      </c>
      <c r="I10" s="14">
        <v>287938</v>
      </c>
      <c r="J10" s="14">
        <v>284938</v>
      </c>
      <c r="K10" s="14">
        <v>281939</v>
      </c>
      <c r="L10" s="14">
        <v>278939</v>
      </c>
      <c r="M10" s="14">
        <v>275939</v>
      </c>
      <c r="N10" s="14">
        <v>272939</v>
      </c>
      <c r="O10" s="14">
        <v>270929</v>
      </c>
      <c r="P10" s="14">
        <v>268918</v>
      </c>
      <c r="Q10" s="14">
        <v>266908</v>
      </c>
      <c r="R10" s="14">
        <v>264897</v>
      </c>
      <c r="S10" s="14">
        <v>262887</v>
      </c>
      <c r="T10" s="14">
        <v>260876</v>
      </c>
      <c r="U10" s="14">
        <v>258866</v>
      </c>
      <c r="V10" s="14">
        <v>256855</v>
      </c>
      <c r="W10" s="14">
        <v>254991</v>
      </c>
      <c r="X10" s="14">
        <v>253106</v>
      </c>
      <c r="Y10" s="5">
        <v>251245</v>
      </c>
      <c r="Z10" s="14">
        <v>249368</v>
      </c>
      <c r="AA10" s="14">
        <v>247533</v>
      </c>
      <c r="AB10" s="10">
        <v>245606</v>
      </c>
      <c r="AC10" s="14">
        <v>243748</v>
      </c>
      <c r="AD10" s="14">
        <v>241868</v>
      </c>
      <c r="AE10" s="14">
        <v>240002</v>
      </c>
      <c r="AF10" s="18">
        <v>238120</v>
      </c>
      <c r="AG10" s="18">
        <v>236154</v>
      </c>
      <c r="AH10" s="18">
        <v>234180</v>
      </c>
      <c r="AI10" s="18">
        <v>232221</v>
      </c>
      <c r="AJ10" s="18">
        <v>230243</v>
      </c>
      <c r="AK10" s="18">
        <v>228322</v>
      </c>
      <c r="AL10" s="18">
        <v>226317</v>
      </c>
      <c r="AM10" s="18">
        <v>224352</v>
      </c>
      <c r="AN10" s="18">
        <v>222380</v>
      </c>
      <c r="AO10" s="18">
        <v>220419</v>
      </c>
      <c r="AP10" s="18">
        <v>218440</v>
      </c>
      <c r="AQ10" s="18">
        <v>216545</v>
      </c>
      <c r="AR10" s="18">
        <v>214646</v>
      </c>
      <c r="AS10" s="18">
        <v>212751</v>
      </c>
      <c r="AT10" s="18">
        <v>212751</v>
      </c>
      <c r="AU10" s="18">
        <v>212751</v>
      </c>
      <c r="AV10" s="18">
        <v>212751</v>
      </c>
      <c r="AW10" s="18">
        <v>212751</v>
      </c>
      <c r="AX10" s="18">
        <v>212751</v>
      </c>
      <c r="AY10" s="18">
        <v>212751</v>
      </c>
      <c r="AZ10" s="46">
        <f t="shared" si="2"/>
        <v>1.7121733236940242E-2</v>
      </c>
    </row>
    <row r="11" spans="1:52" x14ac:dyDescent="0.3">
      <c r="A11" s="11" t="s">
        <v>6</v>
      </c>
      <c r="B11" s="14">
        <v>141169</v>
      </c>
      <c r="C11" s="14">
        <v>139037</v>
      </c>
      <c r="D11" s="14">
        <v>136905</v>
      </c>
      <c r="E11" s="14">
        <v>134773</v>
      </c>
      <c r="F11" s="14">
        <v>132641</v>
      </c>
      <c r="G11" s="14">
        <v>130509</v>
      </c>
      <c r="H11" s="14">
        <v>128377</v>
      </c>
      <c r="I11" s="14">
        <v>126244</v>
      </c>
      <c r="J11" s="14">
        <v>124112</v>
      </c>
      <c r="K11" s="14">
        <v>121980</v>
      </c>
      <c r="L11" s="14">
        <v>119848</v>
      </c>
      <c r="M11" s="14">
        <v>117716</v>
      </c>
      <c r="N11" s="14">
        <v>115584</v>
      </c>
      <c r="O11" s="14">
        <v>112696</v>
      </c>
      <c r="P11" s="14">
        <v>109809</v>
      </c>
      <c r="Q11" s="14">
        <v>106921</v>
      </c>
      <c r="R11" s="14">
        <v>104034</v>
      </c>
      <c r="S11" s="14">
        <v>101146</v>
      </c>
      <c r="T11" s="14">
        <v>98258</v>
      </c>
      <c r="U11" s="14">
        <v>95371</v>
      </c>
      <c r="V11" s="14">
        <v>92483</v>
      </c>
      <c r="W11" s="14">
        <v>89720</v>
      </c>
      <c r="X11" s="14">
        <v>86928</v>
      </c>
      <c r="Y11" s="5">
        <v>84168</v>
      </c>
      <c r="Z11" s="14">
        <v>81372</v>
      </c>
      <c r="AA11" s="14">
        <v>78656</v>
      </c>
      <c r="AB11" s="10">
        <v>75822</v>
      </c>
      <c r="AC11" s="14">
        <v>73056</v>
      </c>
      <c r="AD11" s="14">
        <v>70266</v>
      </c>
      <c r="AE11" s="14">
        <v>67504</v>
      </c>
      <c r="AF11" s="18">
        <v>64714</v>
      </c>
      <c r="AG11" s="18">
        <v>62626</v>
      </c>
      <c r="AH11" s="18">
        <v>60528</v>
      </c>
      <c r="AI11" s="18">
        <v>58442</v>
      </c>
      <c r="AJ11" s="18">
        <v>56335</v>
      </c>
      <c r="AK11" s="18">
        <v>54308</v>
      </c>
      <c r="AL11" s="18">
        <v>52160</v>
      </c>
      <c r="AM11" s="18">
        <v>50069</v>
      </c>
      <c r="AN11" s="18">
        <v>47967</v>
      </c>
      <c r="AO11" s="18">
        <v>45885</v>
      </c>
      <c r="AP11" s="18">
        <v>43781</v>
      </c>
      <c r="AQ11" s="18">
        <v>43193</v>
      </c>
      <c r="AR11" s="18">
        <v>42584.69999999999</v>
      </c>
      <c r="AS11" s="18">
        <v>41996.69999999999</v>
      </c>
      <c r="AT11" s="18">
        <v>41996.69999999999</v>
      </c>
      <c r="AU11" s="18">
        <v>41996.69999999999</v>
      </c>
      <c r="AV11" s="18">
        <v>41996.69999999999</v>
      </c>
      <c r="AW11" s="18">
        <v>41996.69999999999</v>
      </c>
      <c r="AX11" s="18">
        <v>41996.69999999999</v>
      </c>
      <c r="AY11" s="18">
        <v>41996.69999999999</v>
      </c>
      <c r="AZ11" s="46">
        <f t="shared" si="2"/>
        <v>3.3798021829829616E-3</v>
      </c>
    </row>
    <row r="12" spans="1:52" x14ac:dyDescent="0.3">
      <c r="A12" s="11" t="s">
        <v>7</v>
      </c>
      <c r="B12" s="14">
        <v>1348279</v>
      </c>
      <c r="C12" s="14">
        <v>1342076</v>
      </c>
      <c r="D12" s="14">
        <v>1335872</v>
      </c>
      <c r="E12" s="14">
        <v>1329669</v>
      </c>
      <c r="F12" s="14">
        <v>1323465</v>
      </c>
      <c r="G12" s="14">
        <v>1317262</v>
      </c>
      <c r="H12" s="14">
        <v>1311059</v>
      </c>
      <c r="I12" s="14">
        <v>1304855</v>
      </c>
      <c r="J12" s="14">
        <v>1298652</v>
      </c>
      <c r="K12" s="14">
        <v>1292448</v>
      </c>
      <c r="L12" s="14">
        <v>1286245</v>
      </c>
      <c r="M12" s="14">
        <v>1280041</v>
      </c>
      <c r="N12" s="14">
        <v>1273838</v>
      </c>
      <c r="O12" s="14">
        <v>1268636</v>
      </c>
      <c r="P12" s="14">
        <v>1263434</v>
      </c>
      <c r="Q12" s="14">
        <v>1258231</v>
      </c>
      <c r="R12" s="14">
        <v>1253029</v>
      </c>
      <c r="S12" s="14">
        <v>1247827</v>
      </c>
      <c r="T12" s="14">
        <v>1242625</v>
      </c>
      <c r="U12" s="14">
        <v>1237422</v>
      </c>
      <c r="V12" s="14">
        <v>1232220</v>
      </c>
      <c r="W12" s="14">
        <v>1220550</v>
      </c>
      <c r="X12" s="14">
        <v>1208842</v>
      </c>
      <c r="Y12" s="5">
        <v>1197181</v>
      </c>
      <c r="Z12" s="14">
        <v>1185476</v>
      </c>
      <c r="AA12" s="14">
        <v>1173899</v>
      </c>
      <c r="AB12" s="10">
        <v>1162111</v>
      </c>
      <c r="AC12" s="14">
        <v>1150447</v>
      </c>
      <c r="AD12" s="14">
        <v>1138745</v>
      </c>
      <c r="AE12" s="14">
        <v>1127078</v>
      </c>
      <c r="AF12" s="18">
        <v>1115378</v>
      </c>
      <c r="AG12" s="18">
        <v>1109252</v>
      </c>
      <c r="AH12" s="18">
        <v>1103067</v>
      </c>
      <c r="AI12" s="18">
        <v>1096953</v>
      </c>
      <c r="AJ12" s="18">
        <v>1090778</v>
      </c>
      <c r="AK12" s="18">
        <v>1084761</v>
      </c>
      <c r="AL12" s="18">
        <v>1078493</v>
      </c>
      <c r="AM12" s="18">
        <v>1072367</v>
      </c>
      <c r="AN12" s="18">
        <v>1066204</v>
      </c>
      <c r="AO12" s="18">
        <v>1060068</v>
      </c>
      <c r="AP12" s="18">
        <v>1064210</v>
      </c>
      <c r="AQ12" s="18">
        <v>1055736</v>
      </c>
      <c r="AR12" s="18">
        <v>1047241</v>
      </c>
      <c r="AS12" s="18">
        <v>1038767</v>
      </c>
      <c r="AT12" s="18">
        <v>1038767</v>
      </c>
      <c r="AU12" s="18">
        <v>1038767</v>
      </c>
      <c r="AV12" s="18">
        <v>1038767</v>
      </c>
      <c r="AW12" s="18">
        <v>1038767</v>
      </c>
      <c r="AX12" s="18">
        <v>1038767</v>
      </c>
      <c r="AY12" s="18">
        <v>1038767</v>
      </c>
      <c r="AZ12" s="46">
        <f t="shared" si="2"/>
        <v>8.3597686823266182E-2</v>
      </c>
    </row>
    <row r="13" spans="1:52" x14ac:dyDescent="0.3">
      <c r="A13" s="11" t="s">
        <v>8</v>
      </c>
      <c r="B13" s="14">
        <v>1055489</v>
      </c>
      <c r="C13" s="14">
        <v>1050047</v>
      </c>
      <c r="D13" s="14">
        <v>1044605</v>
      </c>
      <c r="E13" s="14">
        <v>1039162</v>
      </c>
      <c r="F13" s="14">
        <v>1033720</v>
      </c>
      <c r="G13" s="14">
        <v>1028278</v>
      </c>
      <c r="H13" s="14">
        <v>1022836</v>
      </c>
      <c r="I13" s="14">
        <v>1017393</v>
      </c>
      <c r="J13" s="14">
        <v>1011951</v>
      </c>
      <c r="K13" s="14">
        <v>1006509</v>
      </c>
      <c r="L13" s="14">
        <v>1001067</v>
      </c>
      <c r="M13" s="14">
        <v>995624</v>
      </c>
      <c r="N13" s="14">
        <v>990182</v>
      </c>
      <c r="O13" s="14">
        <v>982355</v>
      </c>
      <c r="P13" s="14">
        <v>974529</v>
      </c>
      <c r="Q13" s="14">
        <v>966702</v>
      </c>
      <c r="R13" s="14">
        <v>958875</v>
      </c>
      <c r="S13" s="14">
        <v>951048</v>
      </c>
      <c r="T13" s="14">
        <v>943222</v>
      </c>
      <c r="U13" s="14">
        <v>935395</v>
      </c>
      <c r="V13" s="14">
        <v>927568</v>
      </c>
      <c r="W13" s="14">
        <v>920625</v>
      </c>
      <c r="X13" s="14">
        <v>913589</v>
      </c>
      <c r="Y13" s="5">
        <v>906639</v>
      </c>
      <c r="Z13" s="14">
        <v>899620</v>
      </c>
      <c r="AA13" s="14">
        <v>892777</v>
      </c>
      <c r="AB13" s="10">
        <v>885651</v>
      </c>
      <c r="AC13" s="14">
        <v>878684</v>
      </c>
      <c r="AD13" s="14">
        <v>871682</v>
      </c>
      <c r="AE13" s="14">
        <v>864698</v>
      </c>
      <c r="AF13" s="18">
        <v>857699</v>
      </c>
      <c r="AG13" s="18">
        <v>847417</v>
      </c>
      <c r="AH13" s="18">
        <v>837015</v>
      </c>
      <c r="AI13" s="18">
        <v>826724</v>
      </c>
      <c r="AJ13" s="18">
        <v>816353</v>
      </c>
      <c r="AK13" s="18">
        <v>806187</v>
      </c>
      <c r="AL13" s="18">
        <v>795694</v>
      </c>
      <c r="AM13" s="18">
        <v>785402</v>
      </c>
      <c r="AN13" s="18">
        <v>775032</v>
      </c>
      <c r="AO13" s="18">
        <v>764709</v>
      </c>
      <c r="AP13" s="18">
        <v>754348</v>
      </c>
      <c r="AQ13" s="18">
        <v>738511</v>
      </c>
      <c r="AR13" s="18">
        <v>722662.29999999993</v>
      </c>
      <c r="AS13" s="18">
        <v>706826.39999999979</v>
      </c>
      <c r="AT13" s="18">
        <v>706826.39999999979</v>
      </c>
      <c r="AU13" s="18">
        <v>706826.39999999979</v>
      </c>
      <c r="AV13" s="18">
        <v>706826.39999999979</v>
      </c>
      <c r="AW13" s="18">
        <v>706826.39999999979</v>
      </c>
      <c r="AX13" s="18">
        <v>706826.39999999979</v>
      </c>
      <c r="AY13" s="18">
        <v>706826.39999999979</v>
      </c>
      <c r="AZ13" s="46">
        <f t="shared" si="2"/>
        <v>5.6883836342140878E-2</v>
      </c>
    </row>
    <row r="14" spans="1:52" x14ac:dyDescent="0.3">
      <c r="A14" s="11" t="s">
        <v>9</v>
      </c>
      <c r="B14" s="14">
        <v>420702</v>
      </c>
      <c r="C14" s="14">
        <v>420498</v>
      </c>
      <c r="D14" s="14">
        <v>420294</v>
      </c>
      <c r="E14" s="14">
        <v>420090</v>
      </c>
      <c r="F14" s="14">
        <v>419885</v>
      </c>
      <c r="G14" s="14">
        <v>419681</v>
      </c>
      <c r="H14" s="14">
        <v>419477</v>
      </c>
      <c r="I14" s="14">
        <v>419273</v>
      </c>
      <c r="J14" s="14">
        <v>419069</v>
      </c>
      <c r="K14" s="14">
        <v>418865</v>
      </c>
      <c r="L14" s="14">
        <v>418660</v>
      </c>
      <c r="M14" s="14">
        <v>418456</v>
      </c>
      <c r="N14" s="14">
        <v>418252</v>
      </c>
      <c r="O14" s="14">
        <v>415494</v>
      </c>
      <c r="P14" s="14">
        <v>412735</v>
      </c>
      <c r="Q14" s="14">
        <v>409977</v>
      </c>
      <c r="R14" s="14">
        <v>407219</v>
      </c>
      <c r="S14" s="14">
        <v>404460</v>
      </c>
      <c r="T14" s="14">
        <v>401702</v>
      </c>
      <c r="U14" s="14">
        <v>398943</v>
      </c>
      <c r="V14" s="14">
        <v>396185</v>
      </c>
      <c r="W14" s="14">
        <v>393301</v>
      </c>
      <c r="X14" s="14">
        <v>390383</v>
      </c>
      <c r="Y14" s="5">
        <v>387490</v>
      </c>
      <c r="Z14" s="14">
        <v>384574</v>
      </c>
      <c r="AA14" s="14">
        <v>381719</v>
      </c>
      <c r="AB14" s="10">
        <v>378761</v>
      </c>
      <c r="AC14" s="14">
        <v>375866</v>
      </c>
      <c r="AD14" s="14">
        <v>372952</v>
      </c>
      <c r="AE14" s="14">
        <v>370055</v>
      </c>
      <c r="AF14" s="18">
        <v>367142</v>
      </c>
      <c r="AG14" s="18">
        <v>363121</v>
      </c>
      <c r="AH14" s="18">
        <v>359089</v>
      </c>
      <c r="AI14" s="18">
        <v>355066</v>
      </c>
      <c r="AJ14" s="18">
        <v>351037</v>
      </c>
      <c r="AK14" s="18">
        <v>347057</v>
      </c>
      <c r="AL14" s="18">
        <v>342982</v>
      </c>
      <c r="AM14" s="18">
        <v>338970</v>
      </c>
      <c r="AN14" s="18">
        <v>334930</v>
      </c>
      <c r="AO14" s="18">
        <v>330915</v>
      </c>
      <c r="AP14" s="18">
        <v>326877</v>
      </c>
      <c r="AQ14" s="18">
        <v>319781</v>
      </c>
      <c r="AR14" s="18">
        <v>312683</v>
      </c>
      <c r="AS14" s="18">
        <v>305587.09999999998</v>
      </c>
      <c r="AT14" s="18">
        <v>305587.09999999998</v>
      </c>
      <c r="AU14" s="18">
        <v>305587.09999999998</v>
      </c>
      <c r="AV14" s="18">
        <v>305587.09999999998</v>
      </c>
      <c r="AW14" s="18">
        <v>305587.09999999998</v>
      </c>
      <c r="AX14" s="18">
        <v>305587.09999999998</v>
      </c>
      <c r="AY14" s="18">
        <v>305587.09999999998</v>
      </c>
      <c r="AZ14" s="46">
        <f t="shared" si="2"/>
        <v>2.4592978678596954E-2</v>
      </c>
    </row>
    <row r="15" spans="1:52" x14ac:dyDescent="0.3">
      <c r="A15" s="11" t="s">
        <v>10</v>
      </c>
      <c r="B15" s="14">
        <v>616519</v>
      </c>
      <c r="C15" s="14">
        <v>612573</v>
      </c>
      <c r="D15" s="14">
        <v>608627</v>
      </c>
      <c r="E15" s="14">
        <v>604681</v>
      </c>
      <c r="F15" s="14">
        <v>600735</v>
      </c>
      <c r="G15" s="14">
        <v>596789</v>
      </c>
      <c r="H15" s="14">
        <v>592843</v>
      </c>
      <c r="I15" s="14">
        <v>588897</v>
      </c>
      <c r="J15" s="14">
        <v>584951</v>
      </c>
      <c r="K15" s="14">
        <v>581005</v>
      </c>
      <c r="L15" s="14">
        <v>577059</v>
      </c>
      <c r="M15" s="14">
        <v>573113</v>
      </c>
      <c r="N15" s="14">
        <v>569167</v>
      </c>
      <c r="O15" s="14">
        <v>566664</v>
      </c>
      <c r="P15" s="14">
        <v>564161</v>
      </c>
      <c r="Q15" s="14">
        <v>561658</v>
      </c>
      <c r="R15" s="14">
        <v>559155</v>
      </c>
      <c r="S15" s="14">
        <v>556652</v>
      </c>
      <c r="T15" s="14">
        <v>554149</v>
      </c>
      <c r="U15" s="14">
        <v>551646</v>
      </c>
      <c r="V15" s="14">
        <v>549143</v>
      </c>
      <c r="W15" s="14">
        <v>544954</v>
      </c>
      <c r="X15" s="14">
        <v>540748</v>
      </c>
      <c r="Y15" s="5">
        <v>536571</v>
      </c>
      <c r="Z15" s="14">
        <v>532353</v>
      </c>
      <c r="AA15" s="14">
        <v>528234</v>
      </c>
      <c r="AB15" s="10">
        <v>523968</v>
      </c>
      <c r="AC15" s="14">
        <v>519774</v>
      </c>
      <c r="AD15" s="14">
        <v>515573</v>
      </c>
      <c r="AE15" s="14">
        <v>511391</v>
      </c>
      <c r="AF15" s="18">
        <v>507176</v>
      </c>
      <c r="AG15" s="18">
        <v>503652</v>
      </c>
      <c r="AH15" s="18">
        <v>500108</v>
      </c>
      <c r="AI15" s="18">
        <v>496581</v>
      </c>
      <c r="AJ15" s="18">
        <v>493036</v>
      </c>
      <c r="AK15" s="18">
        <v>489584</v>
      </c>
      <c r="AL15" s="18">
        <v>485973</v>
      </c>
      <c r="AM15" s="18">
        <v>482452</v>
      </c>
      <c r="AN15" s="18">
        <v>478901</v>
      </c>
      <c r="AO15" s="18">
        <v>475381</v>
      </c>
      <c r="AP15" s="18">
        <v>471833</v>
      </c>
      <c r="AQ15" s="18">
        <v>463787</v>
      </c>
      <c r="AR15" s="18">
        <v>455711.89999999991</v>
      </c>
      <c r="AS15" s="18">
        <v>447666.39999999985</v>
      </c>
      <c r="AT15" s="18">
        <v>447666.39999999985</v>
      </c>
      <c r="AU15" s="18">
        <v>447666.39999999985</v>
      </c>
      <c r="AV15" s="18">
        <v>447666.39999999985</v>
      </c>
      <c r="AW15" s="18">
        <v>447666.39999999985</v>
      </c>
      <c r="AX15" s="18">
        <v>447666.39999999985</v>
      </c>
      <c r="AY15" s="18">
        <v>447666.39999999985</v>
      </c>
      <c r="AZ15" s="46">
        <f t="shared" si="2"/>
        <v>3.6027208708496704E-2</v>
      </c>
    </row>
    <row r="16" spans="1:52" x14ac:dyDescent="0.3">
      <c r="A16" s="11" t="s">
        <v>11</v>
      </c>
      <c r="B16" s="14">
        <v>983444</v>
      </c>
      <c r="C16" s="14">
        <v>974761</v>
      </c>
      <c r="D16" s="14">
        <v>966077</v>
      </c>
      <c r="E16" s="14">
        <v>957394</v>
      </c>
      <c r="F16" s="14">
        <v>948710</v>
      </c>
      <c r="G16" s="14">
        <v>940027</v>
      </c>
      <c r="H16" s="14">
        <v>931343</v>
      </c>
      <c r="I16" s="14">
        <v>922660</v>
      </c>
      <c r="J16" s="14">
        <v>913976</v>
      </c>
      <c r="K16" s="14">
        <v>905293</v>
      </c>
      <c r="L16" s="14">
        <v>896609</v>
      </c>
      <c r="M16" s="14">
        <v>887926</v>
      </c>
      <c r="N16" s="14">
        <v>879242</v>
      </c>
      <c r="O16" s="14">
        <v>873606</v>
      </c>
      <c r="P16" s="14">
        <v>867969</v>
      </c>
      <c r="Q16" s="14">
        <v>862333</v>
      </c>
      <c r="R16" s="14">
        <v>856697</v>
      </c>
      <c r="S16" s="14">
        <v>851060</v>
      </c>
      <c r="T16" s="14">
        <v>845424</v>
      </c>
      <c r="U16" s="14">
        <v>839787</v>
      </c>
      <c r="V16" s="14">
        <v>834151</v>
      </c>
      <c r="W16" s="14">
        <v>823221</v>
      </c>
      <c r="X16" s="14">
        <v>812266</v>
      </c>
      <c r="Y16" s="5">
        <v>801339</v>
      </c>
      <c r="Z16" s="14">
        <v>790389</v>
      </c>
      <c r="AA16" s="14">
        <v>779564</v>
      </c>
      <c r="AB16" s="10">
        <v>768515</v>
      </c>
      <c r="AC16" s="14">
        <v>757603</v>
      </c>
      <c r="AD16" s="14">
        <v>746638</v>
      </c>
      <c r="AE16" s="14">
        <v>735721</v>
      </c>
      <c r="AF16" s="18">
        <v>724760</v>
      </c>
      <c r="AG16" s="18">
        <v>716169</v>
      </c>
      <c r="AH16" s="18">
        <v>707536</v>
      </c>
      <c r="AI16" s="18">
        <v>698927</v>
      </c>
      <c r="AJ16" s="18">
        <v>690297</v>
      </c>
      <c r="AK16" s="18">
        <v>681800</v>
      </c>
      <c r="AL16" s="18">
        <v>673062</v>
      </c>
      <c r="AM16" s="18">
        <v>664475</v>
      </c>
      <c r="AN16" s="18">
        <v>655823</v>
      </c>
      <c r="AO16" s="18">
        <v>647233</v>
      </c>
      <c r="AP16" s="18">
        <v>638599</v>
      </c>
      <c r="AQ16" s="18">
        <v>623778</v>
      </c>
      <c r="AR16" s="18">
        <v>608951</v>
      </c>
      <c r="AS16" s="18">
        <v>594130</v>
      </c>
      <c r="AT16" s="18">
        <v>594130</v>
      </c>
      <c r="AU16" s="18">
        <v>594130</v>
      </c>
      <c r="AV16" s="18">
        <v>594130</v>
      </c>
      <c r="AW16" s="18">
        <v>594130</v>
      </c>
      <c r="AX16" s="18">
        <v>594130</v>
      </c>
      <c r="AY16" s="18">
        <v>594130</v>
      </c>
      <c r="AZ16" s="46">
        <f t="shared" si="2"/>
        <v>4.781427757361096E-2</v>
      </c>
    </row>
    <row r="17" spans="1:52" x14ac:dyDescent="0.3">
      <c r="A17" s="11" t="s">
        <v>12</v>
      </c>
      <c r="B17" s="14">
        <v>874094</v>
      </c>
      <c r="C17" s="14">
        <v>868640</v>
      </c>
      <c r="D17" s="14">
        <v>863185</v>
      </c>
      <c r="E17" s="14">
        <v>857731</v>
      </c>
      <c r="F17" s="14">
        <v>852277</v>
      </c>
      <c r="G17" s="14">
        <v>581186</v>
      </c>
      <c r="H17" s="14">
        <v>577065</v>
      </c>
      <c r="I17" s="14">
        <v>572943</v>
      </c>
      <c r="J17" s="14">
        <v>568822</v>
      </c>
      <c r="K17" s="14">
        <v>564701</v>
      </c>
      <c r="L17" s="14">
        <v>560580</v>
      </c>
      <c r="M17" s="14">
        <v>556459</v>
      </c>
      <c r="N17" s="14">
        <v>552338</v>
      </c>
      <c r="O17" s="14">
        <v>548431</v>
      </c>
      <c r="P17" s="14">
        <v>544524</v>
      </c>
      <c r="Q17" s="14">
        <v>540617</v>
      </c>
      <c r="R17" s="14">
        <v>536711</v>
      </c>
      <c r="S17" s="14">
        <v>532804</v>
      </c>
      <c r="T17" s="14">
        <v>528897</v>
      </c>
      <c r="U17" s="14">
        <v>524990</v>
      </c>
      <c r="V17" s="14">
        <v>521083</v>
      </c>
      <c r="W17" s="14">
        <v>512193</v>
      </c>
      <c r="X17" s="14">
        <v>503286</v>
      </c>
      <c r="Y17" s="5">
        <v>494380</v>
      </c>
      <c r="Z17" s="14">
        <v>485465</v>
      </c>
      <c r="AA17" s="14">
        <v>476655</v>
      </c>
      <c r="AB17" s="10">
        <v>467664</v>
      </c>
      <c r="AC17" s="14">
        <v>458771</v>
      </c>
      <c r="AD17" s="14">
        <v>449843</v>
      </c>
      <c r="AE17" s="14">
        <v>440958</v>
      </c>
      <c r="AF17" s="18">
        <v>432037</v>
      </c>
      <c r="AG17" s="18">
        <v>434207</v>
      </c>
      <c r="AH17" s="18">
        <v>436352</v>
      </c>
      <c r="AI17" s="18">
        <v>438531</v>
      </c>
      <c r="AJ17" s="18">
        <v>440677</v>
      </c>
      <c r="AK17" s="18">
        <v>442925</v>
      </c>
      <c r="AL17" s="18">
        <v>444991</v>
      </c>
      <c r="AM17" s="18">
        <v>447154</v>
      </c>
      <c r="AN17" s="18">
        <v>449316</v>
      </c>
      <c r="AO17" s="18">
        <v>451478</v>
      </c>
      <c r="AP17" s="18">
        <v>453631</v>
      </c>
      <c r="AQ17" s="18">
        <v>449578</v>
      </c>
      <c r="AR17" s="18">
        <v>445505.29999999993</v>
      </c>
      <c r="AS17" s="18">
        <v>441452.59999999986</v>
      </c>
      <c r="AT17" s="18">
        <v>441452.59999999986</v>
      </c>
      <c r="AU17" s="18">
        <v>441452.59999999986</v>
      </c>
      <c r="AV17" s="18">
        <v>441452.59999999986</v>
      </c>
      <c r="AW17" s="18">
        <v>441452.59999999986</v>
      </c>
      <c r="AX17" s="18">
        <v>441452.59999999986</v>
      </c>
      <c r="AY17" s="18">
        <v>441452.59999999986</v>
      </c>
      <c r="AZ17" s="46">
        <f t="shared" si="2"/>
        <v>3.5527135731224214E-2</v>
      </c>
    </row>
    <row r="18" spans="1:52" x14ac:dyDescent="0.3">
      <c r="A18" s="11" t="s">
        <v>13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265636</v>
      </c>
      <c r="H18" s="14">
        <v>264303</v>
      </c>
      <c r="I18" s="14">
        <v>262970</v>
      </c>
      <c r="J18" s="14">
        <v>261636</v>
      </c>
      <c r="K18" s="14">
        <v>260303</v>
      </c>
      <c r="L18" s="14">
        <v>258970</v>
      </c>
      <c r="M18" s="14">
        <v>257636</v>
      </c>
      <c r="N18" s="14">
        <v>256303</v>
      </c>
      <c r="O18" s="14">
        <v>255602</v>
      </c>
      <c r="P18" s="14">
        <v>254901</v>
      </c>
      <c r="Q18" s="14">
        <v>254199</v>
      </c>
      <c r="R18" s="14">
        <v>253498</v>
      </c>
      <c r="S18" s="14">
        <v>252797</v>
      </c>
      <c r="T18" s="14">
        <v>252096</v>
      </c>
      <c r="U18" s="14">
        <v>251394</v>
      </c>
      <c r="V18" s="14">
        <v>250693</v>
      </c>
      <c r="W18" s="14">
        <v>247121</v>
      </c>
      <c r="X18" s="14">
        <v>243544</v>
      </c>
      <c r="Y18" s="5">
        <v>239967</v>
      </c>
      <c r="Z18" s="14">
        <v>236387</v>
      </c>
      <c r="AA18" s="14">
        <v>232840</v>
      </c>
      <c r="AB18" s="10">
        <v>229244</v>
      </c>
      <c r="AC18" s="14">
        <v>225671</v>
      </c>
      <c r="AD18" s="14">
        <v>222087</v>
      </c>
      <c r="AE18" s="14">
        <v>218517</v>
      </c>
      <c r="AF18" s="18">
        <v>214939</v>
      </c>
      <c r="AG18" s="18">
        <v>213209</v>
      </c>
      <c r="AH18" s="18">
        <v>211450</v>
      </c>
      <c r="AI18" s="18">
        <v>209724</v>
      </c>
      <c r="AJ18" s="18">
        <v>207971</v>
      </c>
      <c r="AK18" s="18">
        <v>206261</v>
      </c>
      <c r="AL18" s="18">
        <v>204489</v>
      </c>
      <c r="AM18" s="18">
        <v>202753</v>
      </c>
      <c r="AN18" s="18">
        <v>201010</v>
      </c>
      <c r="AO18" s="18">
        <v>199268</v>
      </c>
      <c r="AP18" s="18">
        <v>197521</v>
      </c>
      <c r="AQ18" s="18">
        <v>190568</v>
      </c>
      <c r="AR18" s="18">
        <v>183624.1</v>
      </c>
      <c r="AS18" s="18">
        <v>176671.4</v>
      </c>
      <c r="AT18" s="18">
        <v>176671.4</v>
      </c>
      <c r="AU18" s="18">
        <v>176671.4</v>
      </c>
      <c r="AV18" s="18">
        <v>176671.4</v>
      </c>
      <c r="AW18" s="18">
        <v>176671.4</v>
      </c>
      <c r="AX18" s="18">
        <v>176671.4</v>
      </c>
      <c r="AY18" s="18">
        <v>176671.4</v>
      </c>
      <c r="AZ18" s="46">
        <f t="shared" si="2"/>
        <v>1.421812626684135E-2</v>
      </c>
    </row>
    <row r="19" spans="1:52" x14ac:dyDescent="0.3">
      <c r="A19" s="11" t="s">
        <v>14</v>
      </c>
      <c r="B19" s="14">
        <v>795251</v>
      </c>
      <c r="C19" s="14">
        <v>788058</v>
      </c>
      <c r="D19" s="14">
        <v>780864</v>
      </c>
      <c r="E19" s="14">
        <v>773671</v>
      </c>
      <c r="F19" s="14">
        <v>766477</v>
      </c>
      <c r="G19" s="14">
        <v>759284</v>
      </c>
      <c r="H19" s="14">
        <v>752090</v>
      </c>
      <c r="I19" s="14">
        <v>744897</v>
      </c>
      <c r="J19" s="14">
        <v>737703</v>
      </c>
      <c r="K19" s="14">
        <v>730510</v>
      </c>
      <c r="L19" s="14">
        <v>723316</v>
      </c>
      <c r="M19" s="14">
        <v>716123</v>
      </c>
      <c r="N19" s="14">
        <v>708929</v>
      </c>
      <c r="O19" s="14">
        <v>703089</v>
      </c>
      <c r="P19" s="14">
        <v>697249</v>
      </c>
      <c r="Q19" s="14">
        <v>691409</v>
      </c>
      <c r="R19" s="14">
        <v>685569</v>
      </c>
      <c r="S19" s="14">
        <v>679729</v>
      </c>
      <c r="T19" s="14">
        <v>673889</v>
      </c>
      <c r="U19" s="14">
        <v>668049</v>
      </c>
      <c r="V19" s="14">
        <v>662209</v>
      </c>
      <c r="W19" s="14">
        <v>654830</v>
      </c>
      <c r="X19" s="14">
        <v>647419</v>
      </c>
      <c r="Y19" s="5">
        <v>640029</v>
      </c>
      <c r="Z19" s="14">
        <v>632608</v>
      </c>
      <c r="AA19" s="14">
        <v>625342</v>
      </c>
      <c r="AB19" s="10">
        <v>617812</v>
      </c>
      <c r="AC19" s="14">
        <v>610433</v>
      </c>
      <c r="AD19" s="14">
        <v>603001</v>
      </c>
      <c r="AE19" s="14">
        <v>595632</v>
      </c>
      <c r="AF19" s="18">
        <v>588205</v>
      </c>
      <c r="AG19" s="18">
        <v>584364</v>
      </c>
      <c r="AH19" s="18">
        <v>580481</v>
      </c>
      <c r="AI19" s="18">
        <v>576628</v>
      </c>
      <c r="AJ19" s="18">
        <v>572739</v>
      </c>
      <c r="AK19" s="18">
        <v>569003</v>
      </c>
      <c r="AL19" s="18">
        <v>564995</v>
      </c>
      <c r="AM19" s="18">
        <v>561156</v>
      </c>
      <c r="AN19" s="18">
        <v>557253</v>
      </c>
      <c r="AO19" s="18">
        <v>553420</v>
      </c>
      <c r="AP19" s="18">
        <v>549529</v>
      </c>
      <c r="AQ19" s="18">
        <v>548086</v>
      </c>
      <c r="AR19" s="18">
        <v>546649</v>
      </c>
      <c r="AS19" s="18">
        <v>545206</v>
      </c>
      <c r="AT19" s="18">
        <v>545206</v>
      </c>
      <c r="AU19" s="18">
        <v>545206</v>
      </c>
      <c r="AV19" s="18">
        <v>545206</v>
      </c>
      <c r="AW19" s="18">
        <v>545206</v>
      </c>
      <c r="AX19" s="18">
        <v>545206</v>
      </c>
      <c r="AY19" s="18">
        <v>545206</v>
      </c>
      <c r="AZ19" s="46">
        <f t="shared" si="2"/>
        <v>4.3876981500341909E-2</v>
      </c>
    </row>
    <row r="20" spans="1:52" x14ac:dyDescent="0.3">
      <c r="A20" s="11" t="s">
        <v>15</v>
      </c>
      <c r="B20" s="14">
        <v>1577099</v>
      </c>
      <c r="C20" s="14">
        <v>1572761</v>
      </c>
      <c r="D20" s="14">
        <v>1568423</v>
      </c>
      <c r="E20" s="14">
        <v>1564085</v>
      </c>
      <c r="F20" s="14">
        <v>1559747</v>
      </c>
      <c r="G20" s="14">
        <v>1555409</v>
      </c>
      <c r="H20" s="14">
        <v>1551072</v>
      </c>
      <c r="I20" s="14">
        <v>1546734</v>
      </c>
      <c r="J20" s="14">
        <v>1542396</v>
      </c>
      <c r="K20" s="14">
        <v>1538058</v>
      </c>
      <c r="L20" s="14">
        <v>1533720</v>
      </c>
      <c r="M20" s="14">
        <v>1529382</v>
      </c>
      <c r="N20" s="14">
        <v>1525044</v>
      </c>
      <c r="O20" s="14">
        <v>1516147</v>
      </c>
      <c r="P20" s="14">
        <v>1507249</v>
      </c>
      <c r="Q20" s="14">
        <v>1498352</v>
      </c>
      <c r="R20" s="14">
        <v>1489455</v>
      </c>
      <c r="S20" s="14">
        <v>1480557</v>
      </c>
      <c r="T20" s="14">
        <v>1471660</v>
      </c>
      <c r="U20" s="14">
        <v>1462762</v>
      </c>
      <c r="V20" s="14">
        <v>1453865</v>
      </c>
      <c r="W20" s="14">
        <v>1433452</v>
      </c>
      <c r="X20" s="14">
        <v>1413012</v>
      </c>
      <c r="Y20" s="5">
        <v>1392615</v>
      </c>
      <c r="Z20" s="14">
        <v>1372181</v>
      </c>
      <c r="AA20" s="14">
        <v>1351855</v>
      </c>
      <c r="AB20" s="10">
        <v>1331329</v>
      </c>
      <c r="AC20" s="14">
        <v>1310928</v>
      </c>
      <c r="AD20" s="14">
        <v>1290498</v>
      </c>
      <c r="AE20" s="14">
        <v>1270092</v>
      </c>
      <c r="AF20" s="18">
        <v>1249648</v>
      </c>
      <c r="AG20" s="18">
        <v>1253224</v>
      </c>
      <c r="AH20" s="18">
        <v>1256777</v>
      </c>
      <c r="AI20" s="18">
        <v>1260345</v>
      </c>
      <c r="AJ20" s="18">
        <v>1263906</v>
      </c>
      <c r="AK20" s="18">
        <v>1267572</v>
      </c>
      <c r="AL20" s="18">
        <v>1271026</v>
      </c>
      <c r="AM20" s="18">
        <v>1274617</v>
      </c>
      <c r="AN20" s="18">
        <v>1278155</v>
      </c>
      <c r="AO20" s="18">
        <v>1281738</v>
      </c>
      <c r="AP20" s="18">
        <v>1285284</v>
      </c>
      <c r="AQ20" s="18">
        <v>1273801</v>
      </c>
      <c r="AR20" s="18">
        <v>1262306</v>
      </c>
      <c r="AS20" s="18">
        <v>1250823</v>
      </c>
      <c r="AT20" s="18">
        <v>1250823</v>
      </c>
      <c r="AU20" s="18">
        <v>1250823</v>
      </c>
      <c r="AV20" s="18">
        <v>1250823</v>
      </c>
      <c r="AW20" s="18">
        <v>1250823</v>
      </c>
      <c r="AX20" s="18">
        <v>1250823</v>
      </c>
      <c r="AY20" s="18">
        <v>1250823</v>
      </c>
      <c r="AZ20" s="46">
        <f t="shared" si="2"/>
        <v>0.10066348798656317</v>
      </c>
    </row>
    <row r="21" spans="1:52" x14ac:dyDescent="0.3">
      <c r="A21" s="11" t="s">
        <v>16</v>
      </c>
      <c r="B21" s="14">
        <v>671542</v>
      </c>
      <c r="C21" s="14">
        <v>667801</v>
      </c>
      <c r="D21" s="14">
        <v>664061</v>
      </c>
      <c r="E21" s="14">
        <v>660320</v>
      </c>
      <c r="F21" s="14">
        <v>656579</v>
      </c>
      <c r="G21" s="14">
        <v>652839</v>
      </c>
      <c r="H21" s="14">
        <v>649098</v>
      </c>
      <c r="I21" s="14">
        <v>645357</v>
      </c>
      <c r="J21" s="14">
        <v>641617</v>
      </c>
      <c r="K21" s="14">
        <v>637876</v>
      </c>
      <c r="L21" s="14">
        <v>634135</v>
      </c>
      <c r="M21" s="14">
        <v>630395</v>
      </c>
      <c r="N21" s="14">
        <v>626654</v>
      </c>
      <c r="O21" s="14">
        <v>626339</v>
      </c>
      <c r="P21" s="14">
        <v>626024</v>
      </c>
      <c r="Q21" s="14">
        <v>625709</v>
      </c>
      <c r="R21" s="14">
        <v>625394</v>
      </c>
      <c r="S21" s="14">
        <v>625079</v>
      </c>
      <c r="T21" s="14">
        <v>624764</v>
      </c>
      <c r="U21" s="14">
        <v>624449</v>
      </c>
      <c r="V21" s="14">
        <v>624134</v>
      </c>
      <c r="W21" s="14">
        <v>615575</v>
      </c>
      <c r="X21" s="14">
        <v>606994</v>
      </c>
      <c r="Y21" s="5">
        <v>598451</v>
      </c>
      <c r="Z21" s="14">
        <v>589869</v>
      </c>
      <c r="AA21" s="14">
        <v>581362</v>
      </c>
      <c r="AB21" s="10">
        <v>572731</v>
      </c>
      <c r="AC21" s="14">
        <v>564180</v>
      </c>
      <c r="AD21" s="14">
        <v>555606</v>
      </c>
      <c r="AE21" s="14">
        <v>547055</v>
      </c>
      <c r="AF21" s="18">
        <v>538471</v>
      </c>
      <c r="AG21" s="18">
        <v>536550</v>
      </c>
      <c r="AH21" s="18">
        <v>534601</v>
      </c>
      <c r="AI21" s="18">
        <v>532676</v>
      </c>
      <c r="AJ21" s="18">
        <v>530736</v>
      </c>
      <c r="AK21" s="18">
        <v>528868</v>
      </c>
      <c r="AL21" s="18">
        <v>526867</v>
      </c>
      <c r="AM21" s="18">
        <v>524947</v>
      </c>
      <c r="AN21" s="18">
        <v>523002</v>
      </c>
      <c r="AO21" s="18">
        <v>521073</v>
      </c>
      <c r="AP21" s="18">
        <v>519132</v>
      </c>
      <c r="AQ21" s="18">
        <v>511234</v>
      </c>
      <c r="AR21" s="18">
        <v>503349</v>
      </c>
      <c r="AS21" s="18">
        <v>495451</v>
      </c>
      <c r="AT21" s="18">
        <v>495451</v>
      </c>
      <c r="AU21" s="18">
        <v>495451</v>
      </c>
      <c r="AV21" s="18">
        <v>495451</v>
      </c>
      <c r="AW21" s="18">
        <v>495451</v>
      </c>
      <c r="AX21" s="18">
        <v>495451</v>
      </c>
      <c r="AY21" s="18">
        <v>495451</v>
      </c>
      <c r="AZ21" s="46">
        <f t="shared" si="2"/>
        <v>3.9872808372112371E-2</v>
      </c>
    </row>
    <row r="22" spans="1:52" x14ac:dyDescent="0.3">
      <c r="A22" s="11" t="s">
        <v>17</v>
      </c>
      <c r="B22" s="14">
        <v>839067</v>
      </c>
      <c r="C22" s="14">
        <v>829440</v>
      </c>
      <c r="D22" s="14">
        <v>819814</v>
      </c>
      <c r="E22" s="14">
        <v>810187</v>
      </c>
      <c r="F22" s="14">
        <v>800560</v>
      </c>
      <c r="G22" s="14">
        <v>790933</v>
      </c>
      <c r="H22" s="14">
        <v>781307</v>
      </c>
      <c r="I22" s="14">
        <v>771680</v>
      </c>
      <c r="J22" s="14">
        <v>762053</v>
      </c>
      <c r="K22" s="14">
        <v>752426</v>
      </c>
      <c r="L22" s="14">
        <v>742800</v>
      </c>
      <c r="M22" s="14">
        <v>733173</v>
      </c>
      <c r="N22" s="14">
        <v>723546</v>
      </c>
      <c r="O22" s="14">
        <v>716030</v>
      </c>
      <c r="P22" s="14">
        <v>708514</v>
      </c>
      <c r="Q22" s="14">
        <v>700998</v>
      </c>
      <c r="R22" s="14">
        <v>693482</v>
      </c>
      <c r="S22" s="14">
        <v>685966</v>
      </c>
      <c r="T22" s="14">
        <v>678450</v>
      </c>
      <c r="U22" s="14">
        <v>670934</v>
      </c>
      <c r="V22" s="14">
        <v>663418</v>
      </c>
      <c r="W22" s="14">
        <v>652921</v>
      </c>
      <c r="X22" s="14">
        <v>642374</v>
      </c>
      <c r="Y22" s="5">
        <v>631886</v>
      </c>
      <c r="Z22" s="14">
        <v>621333</v>
      </c>
      <c r="AA22" s="14">
        <v>610957</v>
      </c>
      <c r="AB22" s="10">
        <v>600308</v>
      </c>
      <c r="AC22" s="14">
        <v>589803</v>
      </c>
      <c r="AD22" s="14">
        <v>579267</v>
      </c>
      <c r="AE22" s="14">
        <v>568768</v>
      </c>
      <c r="AF22" s="18">
        <v>558222</v>
      </c>
      <c r="AG22" s="18">
        <v>557363</v>
      </c>
      <c r="AH22" s="18">
        <v>556422</v>
      </c>
      <c r="AI22" s="18">
        <v>555559</v>
      </c>
      <c r="AJ22" s="18">
        <v>554634</v>
      </c>
      <c r="AK22" s="18">
        <v>553899</v>
      </c>
      <c r="AL22" s="18">
        <v>552839</v>
      </c>
      <c r="AM22" s="18">
        <v>551970</v>
      </c>
      <c r="AN22" s="18">
        <v>551051</v>
      </c>
      <c r="AO22" s="18">
        <v>550166</v>
      </c>
      <c r="AP22" s="18">
        <v>549251</v>
      </c>
      <c r="AQ22" s="18">
        <v>546534</v>
      </c>
      <c r="AR22" s="18">
        <v>543835</v>
      </c>
      <c r="AS22" s="18">
        <v>541118</v>
      </c>
      <c r="AT22" s="18">
        <v>541118</v>
      </c>
      <c r="AU22" s="18">
        <v>541118</v>
      </c>
      <c r="AV22" s="18">
        <v>541118</v>
      </c>
      <c r="AW22" s="18">
        <v>541118</v>
      </c>
      <c r="AX22" s="18">
        <v>541118</v>
      </c>
      <c r="AY22" s="18">
        <v>541118</v>
      </c>
      <c r="AZ22" s="46">
        <f t="shared" si="2"/>
        <v>4.3547988238394314E-2</v>
      </c>
    </row>
    <row r="23" spans="1:52" x14ac:dyDescent="0.3">
      <c r="A23" s="11" t="s">
        <v>18</v>
      </c>
      <c r="B23" s="14">
        <v>1920305</v>
      </c>
      <c r="C23" s="14">
        <v>1901522</v>
      </c>
      <c r="D23" s="14">
        <v>1882739</v>
      </c>
      <c r="E23" s="14">
        <v>1863955</v>
      </c>
      <c r="F23" s="14">
        <v>1845172</v>
      </c>
      <c r="G23" s="14">
        <v>1826389</v>
      </c>
      <c r="H23" s="14">
        <v>1807606</v>
      </c>
      <c r="I23" s="14">
        <v>1788822</v>
      </c>
      <c r="J23" s="14">
        <v>1770039</v>
      </c>
      <c r="K23" s="14">
        <v>1751256</v>
      </c>
      <c r="L23" s="14">
        <v>1732473</v>
      </c>
      <c r="M23" s="14">
        <v>1713689</v>
      </c>
      <c r="N23" s="14">
        <v>1694906</v>
      </c>
      <c r="O23" s="14">
        <v>1682905</v>
      </c>
      <c r="P23" s="14">
        <v>1670905</v>
      </c>
      <c r="Q23" s="14">
        <v>1658904</v>
      </c>
      <c r="R23" s="14">
        <v>1646904</v>
      </c>
      <c r="S23" s="14">
        <v>1634903</v>
      </c>
      <c r="T23" s="14">
        <v>1622902</v>
      </c>
      <c r="U23" s="14">
        <v>1610902</v>
      </c>
      <c r="V23" s="14">
        <v>1598901</v>
      </c>
      <c r="W23" s="14">
        <v>1567217</v>
      </c>
      <c r="X23" s="14">
        <v>1535436</v>
      </c>
      <c r="Y23" s="5">
        <v>1503763</v>
      </c>
      <c r="Z23" s="14">
        <v>1471999</v>
      </c>
      <c r="AA23" s="14">
        <v>1440450</v>
      </c>
      <c r="AB23" s="10">
        <v>1408551</v>
      </c>
      <c r="AC23" s="14">
        <v>1376859</v>
      </c>
      <c r="AD23" s="14">
        <v>1345114</v>
      </c>
      <c r="AE23" s="14">
        <v>1313405</v>
      </c>
      <c r="AF23" s="18">
        <v>1281650</v>
      </c>
      <c r="AG23" s="18">
        <v>1292279</v>
      </c>
      <c r="AH23" s="18">
        <v>1302819</v>
      </c>
      <c r="AI23" s="18">
        <v>1313456</v>
      </c>
      <c r="AJ23" s="18">
        <v>1324004</v>
      </c>
      <c r="AK23" s="18">
        <v>1334765</v>
      </c>
      <c r="AL23" s="18">
        <v>1345170</v>
      </c>
      <c r="AM23" s="18">
        <v>1355797</v>
      </c>
      <c r="AN23" s="18">
        <v>1366355</v>
      </c>
      <c r="AO23" s="18">
        <v>1376974</v>
      </c>
      <c r="AP23" s="18">
        <v>1387524</v>
      </c>
      <c r="AQ23" s="18">
        <v>1383961</v>
      </c>
      <c r="AR23" s="18">
        <v>1380365.7000000002</v>
      </c>
      <c r="AS23" s="18">
        <v>1376803.3</v>
      </c>
      <c r="AT23" s="18">
        <v>1376803.3</v>
      </c>
      <c r="AU23" s="18">
        <v>1376803.3</v>
      </c>
      <c r="AV23" s="18">
        <v>1376803.3</v>
      </c>
      <c r="AW23" s="18">
        <v>1376803.3</v>
      </c>
      <c r="AX23" s="18">
        <v>1376803.3</v>
      </c>
      <c r="AY23" s="18">
        <v>1376803.3</v>
      </c>
      <c r="AZ23" s="46">
        <f t="shared" si="2"/>
        <v>0.11080210585303479</v>
      </c>
    </row>
    <row r="24" spans="1:52" x14ac:dyDescent="0.3">
      <c r="A24" s="11" t="s">
        <v>32</v>
      </c>
      <c r="B24" s="14">
        <v>1761864</v>
      </c>
      <c r="C24" s="14">
        <v>1734326</v>
      </c>
      <c r="D24" s="14">
        <v>1706787</v>
      </c>
      <c r="E24" s="14">
        <v>1679249</v>
      </c>
      <c r="F24" s="14">
        <v>1651711</v>
      </c>
      <c r="G24" s="14">
        <v>1624172</v>
      </c>
      <c r="H24" s="14">
        <v>1596634</v>
      </c>
      <c r="I24" s="14">
        <v>1569096</v>
      </c>
      <c r="J24" s="14">
        <v>1541557</v>
      </c>
      <c r="K24" s="14">
        <v>1514019</v>
      </c>
      <c r="L24" s="14">
        <v>1486481</v>
      </c>
      <c r="M24" s="14">
        <v>1458942</v>
      </c>
      <c r="N24" s="14">
        <v>1431404</v>
      </c>
      <c r="O24" s="14">
        <v>1422257</v>
      </c>
      <c r="P24" s="14">
        <v>1413110</v>
      </c>
      <c r="Q24" s="14">
        <v>1403963</v>
      </c>
      <c r="R24" s="14">
        <v>1394817</v>
      </c>
      <c r="S24" s="14">
        <v>1385670</v>
      </c>
      <c r="T24" s="14">
        <v>1376523</v>
      </c>
      <c r="U24" s="14">
        <v>1367376</v>
      </c>
      <c r="V24" s="14">
        <v>1358229</v>
      </c>
      <c r="W24" s="14">
        <v>1324465</v>
      </c>
      <c r="X24" s="14">
        <v>1290658</v>
      </c>
      <c r="Y24" s="5">
        <v>1256899</v>
      </c>
      <c r="Z24" s="14">
        <v>1223097</v>
      </c>
      <c r="AA24" s="14">
        <v>1189448</v>
      </c>
      <c r="AB24" s="10">
        <v>1155536</v>
      </c>
      <c r="AC24" s="14">
        <v>1121782</v>
      </c>
      <c r="AD24" s="14">
        <v>1087975</v>
      </c>
      <c r="AE24" s="14">
        <v>1054216</v>
      </c>
      <c r="AF24" s="18">
        <v>1020413</v>
      </c>
      <c r="AG24" s="18">
        <v>1033767</v>
      </c>
      <c r="AH24" s="18">
        <v>1047063</v>
      </c>
      <c r="AI24" s="18">
        <v>1060429</v>
      </c>
      <c r="AJ24" s="18">
        <v>1073731</v>
      </c>
      <c r="AK24" s="18">
        <v>1087223</v>
      </c>
      <c r="AL24" s="18">
        <v>1100392</v>
      </c>
      <c r="AM24" s="18">
        <v>1113748</v>
      </c>
      <c r="AN24" s="18">
        <v>1127060</v>
      </c>
      <c r="AO24" s="18">
        <v>1140410</v>
      </c>
      <c r="AP24" s="18">
        <v>1153710</v>
      </c>
      <c r="AQ24" s="18">
        <v>1152569</v>
      </c>
      <c r="AR24" s="18">
        <v>1151396.8999999999</v>
      </c>
      <c r="AS24" s="18">
        <v>1150255.8999999999</v>
      </c>
      <c r="AT24" s="18">
        <v>1150255.8999999999</v>
      </c>
      <c r="AU24" s="18">
        <v>1150255.8999999999</v>
      </c>
      <c r="AV24" s="18">
        <v>1150255.8999999999</v>
      </c>
      <c r="AW24" s="18">
        <v>1150255.8999999999</v>
      </c>
      <c r="AX24" s="18">
        <v>1150255.8999999999</v>
      </c>
      <c r="AY24" s="18">
        <v>1150255.8999999999</v>
      </c>
      <c r="AZ24" s="46">
        <f t="shared" si="2"/>
        <v>9.2570068643703707E-2</v>
      </c>
    </row>
    <row r="25" spans="1:52" x14ac:dyDescent="0.3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Z25" s="14"/>
      <c r="AA25" s="14"/>
      <c r="AB25" s="14"/>
      <c r="AC25" s="14"/>
      <c r="AD25" s="14"/>
      <c r="AE25" s="14"/>
      <c r="AF25" s="18"/>
      <c r="AG25" s="18"/>
      <c r="AH25" s="18"/>
      <c r="AI25" s="18"/>
      <c r="AJ25" s="18"/>
      <c r="AK25" s="18"/>
      <c r="AL25" s="18"/>
      <c r="AM25" s="18"/>
      <c r="AN25" s="18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46"/>
    </row>
    <row r="26" spans="1:52" x14ac:dyDescent="0.3">
      <c r="A26" s="13" t="s">
        <v>22</v>
      </c>
      <c r="B26" s="15">
        <f>SUM(B5:B24)</f>
        <v>17491771</v>
      </c>
      <c r="C26" s="15">
        <f t="shared" ref="C26:AN26" si="3">SUM(C5:C24)</f>
        <v>17354335</v>
      </c>
      <c r="D26" s="15">
        <f t="shared" si="3"/>
        <v>17216895</v>
      </c>
      <c r="E26" s="15">
        <f t="shared" si="3"/>
        <v>17079458</v>
      </c>
      <c r="F26" s="15">
        <f t="shared" si="3"/>
        <v>16942016</v>
      </c>
      <c r="G26" s="15">
        <f t="shared" si="3"/>
        <v>16804579</v>
      </c>
      <c r="H26" s="15">
        <f t="shared" si="3"/>
        <v>16667142</v>
      </c>
      <c r="I26" s="15">
        <f t="shared" si="3"/>
        <v>16529701</v>
      </c>
      <c r="J26" s="15">
        <f t="shared" si="3"/>
        <v>16392260</v>
      </c>
      <c r="K26" s="15">
        <f t="shared" si="3"/>
        <v>16254825</v>
      </c>
      <c r="L26" s="15">
        <f t="shared" si="3"/>
        <v>16117384</v>
      </c>
      <c r="M26" s="15">
        <f t="shared" si="3"/>
        <v>15979945</v>
      </c>
      <c r="N26" s="15">
        <f t="shared" si="3"/>
        <v>15842505</v>
      </c>
      <c r="O26" s="15">
        <f t="shared" si="3"/>
        <v>15742931</v>
      </c>
      <c r="P26" s="15">
        <f t="shared" si="3"/>
        <v>15643354</v>
      </c>
      <c r="Q26" s="15">
        <f t="shared" si="3"/>
        <v>15543778</v>
      </c>
      <c r="R26" s="15">
        <f t="shared" si="3"/>
        <v>15444207</v>
      </c>
      <c r="S26" s="15">
        <f t="shared" si="3"/>
        <v>15344627</v>
      </c>
      <c r="T26" s="15">
        <f t="shared" si="3"/>
        <v>15245054</v>
      </c>
      <c r="U26" s="15">
        <f t="shared" si="3"/>
        <v>15145474</v>
      </c>
      <c r="V26" s="15">
        <f t="shared" si="3"/>
        <v>15045899</v>
      </c>
      <c r="W26" s="15">
        <f t="shared" si="3"/>
        <v>14862273</v>
      </c>
      <c r="X26" s="15">
        <f t="shared" si="3"/>
        <v>14677922</v>
      </c>
      <c r="Y26" s="15">
        <f t="shared" si="3"/>
        <v>14494364</v>
      </c>
      <c r="Z26" s="15">
        <f t="shared" si="3"/>
        <v>14310025</v>
      </c>
      <c r="AA26" s="15">
        <f t="shared" si="3"/>
        <v>14128064</v>
      </c>
      <c r="AB26" s="15">
        <f t="shared" si="3"/>
        <v>13942147</v>
      </c>
      <c r="AC26" s="15">
        <f t="shared" si="3"/>
        <v>13758542</v>
      </c>
      <c r="AD26" s="15">
        <f t="shared" si="3"/>
        <v>13574250</v>
      </c>
      <c r="AE26" s="15">
        <f t="shared" si="3"/>
        <v>13390633</v>
      </c>
      <c r="AF26" s="20">
        <f t="shared" si="3"/>
        <v>13206290</v>
      </c>
      <c r="AG26" s="20">
        <f t="shared" si="3"/>
        <v>13170623</v>
      </c>
      <c r="AH26" s="20">
        <f t="shared" si="3"/>
        <v>13134121</v>
      </c>
      <c r="AI26" s="20">
        <f t="shared" si="3"/>
        <v>13098486</v>
      </c>
      <c r="AJ26" s="20">
        <f t="shared" si="3"/>
        <v>13062054</v>
      </c>
      <c r="AK26" s="20">
        <f t="shared" si="3"/>
        <v>13028220</v>
      </c>
      <c r="AL26" s="20">
        <f t="shared" si="3"/>
        <v>12989993</v>
      </c>
      <c r="AM26" s="20">
        <f t="shared" si="3"/>
        <v>12954360</v>
      </c>
      <c r="AN26" s="20">
        <f t="shared" si="3"/>
        <v>12917926</v>
      </c>
      <c r="AO26" s="20">
        <f t="shared" ref="AO26:AS26" si="4">SUM(AO5:AO24)</f>
        <v>12882223</v>
      </c>
      <c r="AP26" s="20">
        <f t="shared" si="4"/>
        <v>12856074</v>
      </c>
      <c r="AQ26" s="20">
        <f t="shared" si="4"/>
        <v>12712729</v>
      </c>
      <c r="AR26" s="20">
        <f t="shared" si="4"/>
        <v>12569123.999999998</v>
      </c>
      <c r="AS26" s="20">
        <f t="shared" si="4"/>
        <v>12425786.399999999</v>
      </c>
      <c r="AT26" s="20">
        <f t="shared" ref="AT26:AU26" si="5">SUM(AT5:AT24)</f>
        <v>12425786.399999999</v>
      </c>
      <c r="AU26" s="20">
        <f t="shared" si="5"/>
        <v>12425786.399999999</v>
      </c>
      <c r="AV26" s="20">
        <f t="shared" ref="AV26:AW26" si="6">SUM(AV5:AV24)</f>
        <v>12425786.399999999</v>
      </c>
      <c r="AW26" s="20">
        <f t="shared" si="6"/>
        <v>12425786.399999999</v>
      </c>
      <c r="AX26" s="20">
        <f t="shared" ref="AX26:AY26" si="7">SUM(AX5:AX24)</f>
        <v>12425786.399999999</v>
      </c>
      <c r="AY26" s="20">
        <f t="shared" si="7"/>
        <v>12425786.399999999</v>
      </c>
      <c r="AZ26" s="46">
        <f t="shared" si="2"/>
        <v>1</v>
      </c>
    </row>
    <row r="27" spans="1:52" x14ac:dyDescent="0.3">
      <c r="A27" s="1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46"/>
    </row>
    <row r="28" spans="1:52" x14ac:dyDescent="0.3">
      <c r="A28" s="1" t="s">
        <v>30</v>
      </c>
      <c r="B28" s="15">
        <f>+B5+B6+B7+B11</f>
        <v>2873078</v>
      </c>
      <c r="C28" s="15">
        <f t="shared" ref="C28:AO28" si="8">+C5+C6+C7+C11</f>
        <v>2850071</v>
      </c>
      <c r="D28" s="15">
        <f t="shared" si="8"/>
        <v>2827064</v>
      </c>
      <c r="E28" s="15">
        <f t="shared" si="8"/>
        <v>2804057</v>
      </c>
      <c r="F28" s="15">
        <f t="shared" si="8"/>
        <v>2781050</v>
      </c>
      <c r="G28" s="15">
        <f t="shared" si="8"/>
        <v>2758043</v>
      </c>
      <c r="H28" s="15">
        <f t="shared" si="8"/>
        <v>2735036</v>
      </c>
      <c r="I28" s="15">
        <f t="shared" si="8"/>
        <v>2712028</v>
      </c>
      <c r="J28" s="15">
        <f t="shared" si="8"/>
        <v>2689020</v>
      </c>
      <c r="K28" s="15">
        <f t="shared" si="8"/>
        <v>2666014</v>
      </c>
      <c r="L28" s="15">
        <f t="shared" si="8"/>
        <v>2643006</v>
      </c>
      <c r="M28" s="15">
        <f t="shared" si="8"/>
        <v>2620000</v>
      </c>
      <c r="N28" s="15">
        <f t="shared" si="8"/>
        <v>2596992</v>
      </c>
      <c r="O28" s="15">
        <f t="shared" si="8"/>
        <v>2574069</v>
      </c>
      <c r="P28" s="15">
        <f t="shared" si="8"/>
        <v>2551145</v>
      </c>
      <c r="Q28" s="15">
        <f t="shared" si="8"/>
        <v>2528222</v>
      </c>
      <c r="R28" s="15">
        <f t="shared" si="8"/>
        <v>2505300</v>
      </c>
      <c r="S28" s="15">
        <f t="shared" si="8"/>
        <v>2482375</v>
      </c>
      <c r="T28" s="15">
        <f t="shared" si="8"/>
        <v>2459452</v>
      </c>
      <c r="U28" s="15">
        <f t="shared" si="8"/>
        <v>2436528</v>
      </c>
      <c r="V28" s="15">
        <f t="shared" si="8"/>
        <v>2413605</v>
      </c>
      <c r="W28" s="15">
        <f t="shared" si="8"/>
        <v>2396845</v>
      </c>
      <c r="X28" s="15">
        <f t="shared" si="8"/>
        <v>2379928</v>
      </c>
      <c r="Y28" s="15">
        <f t="shared" si="8"/>
        <v>2363194</v>
      </c>
      <c r="Z28" s="15">
        <f t="shared" si="8"/>
        <v>2346271</v>
      </c>
      <c r="AA28" s="15">
        <f t="shared" si="8"/>
        <v>2329872</v>
      </c>
      <c r="AB28" s="15">
        <f t="shared" si="8"/>
        <v>2312608</v>
      </c>
      <c r="AC28" s="15">
        <f t="shared" si="8"/>
        <v>2295859</v>
      </c>
      <c r="AD28" s="15">
        <f t="shared" si="8"/>
        <v>2278951</v>
      </c>
      <c r="AE28" s="15">
        <f t="shared" si="8"/>
        <v>2262208</v>
      </c>
      <c r="AF28" s="20">
        <f t="shared" si="8"/>
        <v>2245288</v>
      </c>
      <c r="AG28" s="20">
        <f t="shared" si="8"/>
        <v>2230521</v>
      </c>
      <c r="AH28" s="20">
        <f t="shared" si="8"/>
        <v>2215616</v>
      </c>
      <c r="AI28" s="20">
        <f t="shared" si="8"/>
        <v>2200867</v>
      </c>
      <c r="AJ28" s="20">
        <f t="shared" si="8"/>
        <v>2185941</v>
      </c>
      <c r="AK28" s="20">
        <f t="shared" si="8"/>
        <v>2171628</v>
      </c>
      <c r="AL28" s="20">
        <f t="shared" si="8"/>
        <v>2156330</v>
      </c>
      <c r="AM28" s="20">
        <f t="shared" si="8"/>
        <v>2141582</v>
      </c>
      <c r="AN28" s="20">
        <f t="shared" si="8"/>
        <v>2126655</v>
      </c>
      <c r="AO28" s="20">
        <f t="shared" si="8"/>
        <v>2111928</v>
      </c>
      <c r="AP28" s="20">
        <f t="shared" ref="AP28:AU28" si="9">+AP5+AP6+AP7+AP11</f>
        <v>2096983</v>
      </c>
      <c r="AQ28" s="20">
        <f t="shared" si="9"/>
        <v>2052284</v>
      </c>
      <c r="AR28" s="20">
        <f t="shared" si="9"/>
        <v>2007475.1999999995</v>
      </c>
      <c r="AS28" s="20">
        <f t="shared" si="9"/>
        <v>1962779.7999999991</v>
      </c>
      <c r="AT28" s="20">
        <f t="shared" si="9"/>
        <v>1962779.7999999991</v>
      </c>
      <c r="AU28" s="20">
        <f t="shared" si="9"/>
        <v>1962779.7999999991</v>
      </c>
      <c r="AV28" s="20">
        <f t="shared" ref="AV28:AW28" si="10">+AV5+AV6+AV7+AV11</f>
        <v>1962779.7999999991</v>
      </c>
      <c r="AW28" s="20">
        <f t="shared" si="10"/>
        <v>1962779.7999999991</v>
      </c>
      <c r="AX28" s="20">
        <f t="shared" ref="AX28:AY28" si="11">+AX5+AX6+AX7+AX11</f>
        <v>1962779.7999999991</v>
      </c>
      <c r="AY28" s="20">
        <f t="shared" si="11"/>
        <v>1962779.7999999991</v>
      </c>
      <c r="AZ28" s="46">
        <f t="shared" si="2"/>
        <v>0.15796020765333607</v>
      </c>
    </row>
    <row r="29" spans="1:52" x14ac:dyDescent="0.3">
      <c r="A29" s="1" t="s">
        <v>31</v>
      </c>
      <c r="B29" s="15">
        <f>+B8+B9+B12+B10</f>
        <v>3103317</v>
      </c>
      <c r="C29" s="15">
        <f t="shared" ref="C29:AO29" si="12">+C8+C9+C12+C10</f>
        <v>3083837</v>
      </c>
      <c r="D29" s="15">
        <f t="shared" si="12"/>
        <v>3064355</v>
      </c>
      <c r="E29" s="15">
        <f t="shared" si="12"/>
        <v>3044876</v>
      </c>
      <c r="F29" s="15">
        <f t="shared" si="12"/>
        <v>3025393</v>
      </c>
      <c r="G29" s="15">
        <f t="shared" si="12"/>
        <v>3005913</v>
      </c>
      <c r="H29" s="15">
        <f t="shared" si="12"/>
        <v>2986432</v>
      </c>
      <c r="I29" s="15">
        <f t="shared" si="12"/>
        <v>2966951</v>
      </c>
      <c r="J29" s="15">
        <f t="shared" si="12"/>
        <v>2947470</v>
      </c>
      <c r="K29" s="15">
        <f t="shared" si="12"/>
        <v>2927990</v>
      </c>
      <c r="L29" s="15">
        <f t="shared" si="12"/>
        <v>2908508</v>
      </c>
      <c r="M29" s="15">
        <f t="shared" si="12"/>
        <v>2889027</v>
      </c>
      <c r="N29" s="15">
        <f t="shared" si="12"/>
        <v>2869546</v>
      </c>
      <c r="O29" s="15">
        <f t="shared" si="12"/>
        <v>2859943</v>
      </c>
      <c r="P29" s="15">
        <f t="shared" si="12"/>
        <v>2850339</v>
      </c>
      <c r="Q29" s="15">
        <f t="shared" si="12"/>
        <v>2840735</v>
      </c>
      <c r="R29" s="15">
        <f t="shared" si="12"/>
        <v>2831131</v>
      </c>
      <c r="S29" s="15">
        <f t="shared" si="12"/>
        <v>2821527</v>
      </c>
      <c r="T29" s="15">
        <f t="shared" si="12"/>
        <v>2811924</v>
      </c>
      <c r="U29" s="15">
        <f t="shared" si="12"/>
        <v>2802319</v>
      </c>
      <c r="V29" s="15">
        <f t="shared" si="12"/>
        <v>2792715</v>
      </c>
      <c r="W29" s="15">
        <f t="shared" si="12"/>
        <v>2775553</v>
      </c>
      <c r="X29" s="15">
        <f t="shared" si="12"/>
        <v>2758285</v>
      </c>
      <c r="Y29" s="15">
        <f t="shared" si="12"/>
        <v>2741141</v>
      </c>
      <c r="Z29" s="15">
        <f t="shared" si="12"/>
        <v>2723879</v>
      </c>
      <c r="AA29" s="15">
        <f t="shared" si="12"/>
        <v>2706989</v>
      </c>
      <c r="AB29" s="15">
        <f t="shared" si="12"/>
        <v>2689469</v>
      </c>
      <c r="AC29" s="15">
        <f t="shared" si="12"/>
        <v>2672329</v>
      </c>
      <c r="AD29" s="15">
        <f t="shared" si="12"/>
        <v>2655063</v>
      </c>
      <c r="AE29" s="15">
        <f t="shared" si="12"/>
        <v>2637917</v>
      </c>
      <c r="AF29" s="20">
        <f t="shared" si="12"/>
        <v>2620640</v>
      </c>
      <c r="AG29" s="20">
        <f t="shared" si="12"/>
        <v>2604780</v>
      </c>
      <c r="AH29" s="20">
        <f t="shared" si="12"/>
        <v>2588792</v>
      </c>
      <c r="AI29" s="20">
        <f t="shared" si="12"/>
        <v>2572973</v>
      </c>
      <c r="AJ29" s="20">
        <f t="shared" si="12"/>
        <v>2556992</v>
      </c>
      <c r="AK29" s="20">
        <f t="shared" si="12"/>
        <v>2541448</v>
      </c>
      <c r="AL29" s="20">
        <f t="shared" si="12"/>
        <v>2525183</v>
      </c>
      <c r="AM29" s="20">
        <f t="shared" si="12"/>
        <v>2509337</v>
      </c>
      <c r="AN29" s="20">
        <f t="shared" si="12"/>
        <v>2493383</v>
      </c>
      <c r="AO29" s="20">
        <f t="shared" si="12"/>
        <v>2477530</v>
      </c>
      <c r="AP29" s="20">
        <f t="shared" ref="AP29:AU29" si="13">+AP8+AP9+AP12+AP10</f>
        <v>2471852</v>
      </c>
      <c r="AQ29" s="20">
        <f t="shared" si="13"/>
        <v>2458257</v>
      </c>
      <c r="AR29" s="20">
        <f t="shared" si="13"/>
        <v>2444609.6</v>
      </c>
      <c r="AS29" s="20">
        <f t="shared" si="13"/>
        <v>2431015.5</v>
      </c>
      <c r="AT29" s="20">
        <f t="shared" si="13"/>
        <v>2431015.5</v>
      </c>
      <c r="AU29" s="20">
        <f t="shared" si="13"/>
        <v>2431015.5</v>
      </c>
      <c r="AV29" s="20">
        <f t="shared" ref="AV29:AW29" si="14">+AV8+AV9+AV12+AV10</f>
        <v>2431015.5</v>
      </c>
      <c r="AW29" s="20">
        <f t="shared" si="14"/>
        <v>2431015.5</v>
      </c>
      <c r="AX29" s="20">
        <f t="shared" ref="AX29:AY29" si="15">+AX8+AX9+AX12+AX10</f>
        <v>2431015.5</v>
      </c>
      <c r="AY29" s="20">
        <f t="shared" si="15"/>
        <v>2431015.5</v>
      </c>
      <c r="AZ29" s="46">
        <f t="shared" si="2"/>
        <v>0.19564278845160257</v>
      </c>
    </row>
    <row r="30" spans="1:52" x14ac:dyDescent="0.3">
      <c r="A30" s="1" t="s">
        <v>27</v>
      </c>
      <c r="B30" s="15">
        <f>SUM(B13:B16)</f>
        <v>3076154</v>
      </c>
      <c r="C30" s="15">
        <f t="shared" ref="C30:AO30" si="16">SUM(C13:C16)</f>
        <v>3057879</v>
      </c>
      <c r="D30" s="15">
        <f t="shared" si="16"/>
        <v>3039603</v>
      </c>
      <c r="E30" s="15">
        <f t="shared" si="16"/>
        <v>3021327</v>
      </c>
      <c r="F30" s="15">
        <f t="shared" si="16"/>
        <v>3003050</v>
      </c>
      <c r="G30" s="15">
        <f t="shared" si="16"/>
        <v>2984775</v>
      </c>
      <c r="H30" s="15">
        <f t="shared" si="16"/>
        <v>2966499</v>
      </c>
      <c r="I30" s="15">
        <f t="shared" si="16"/>
        <v>2948223</v>
      </c>
      <c r="J30" s="15">
        <f t="shared" si="16"/>
        <v>2929947</v>
      </c>
      <c r="K30" s="15">
        <f t="shared" si="16"/>
        <v>2911672</v>
      </c>
      <c r="L30" s="15">
        <f t="shared" si="16"/>
        <v>2893395</v>
      </c>
      <c r="M30" s="15">
        <f t="shared" si="16"/>
        <v>2875119</v>
      </c>
      <c r="N30" s="15">
        <f t="shared" si="16"/>
        <v>2856843</v>
      </c>
      <c r="O30" s="15">
        <f t="shared" si="16"/>
        <v>2838119</v>
      </c>
      <c r="P30" s="15">
        <f t="shared" si="16"/>
        <v>2819394</v>
      </c>
      <c r="Q30" s="15">
        <f t="shared" si="16"/>
        <v>2800670</v>
      </c>
      <c r="R30" s="15">
        <f t="shared" si="16"/>
        <v>2781946</v>
      </c>
      <c r="S30" s="15">
        <f t="shared" si="16"/>
        <v>2763220</v>
      </c>
      <c r="T30" s="15">
        <f t="shared" si="16"/>
        <v>2744497</v>
      </c>
      <c r="U30" s="15">
        <f t="shared" si="16"/>
        <v>2725771</v>
      </c>
      <c r="V30" s="15">
        <f t="shared" si="16"/>
        <v>2707047</v>
      </c>
      <c r="W30" s="15">
        <f t="shared" si="16"/>
        <v>2682101</v>
      </c>
      <c r="X30" s="15">
        <f t="shared" si="16"/>
        <v>2656986</v>
      </c>
      <c r="Y30" s="15">
        <f t="shared" si="16"/>
        <v>2632039</v>
      </c>
      <c r="Z30" s="15">
        <f t="shared" si="16"/>
        <v>2606936</v>
      </c>
      <c r="AA30" s="15">
        <f t="shared" si="16"/>
        <v>2582294</v>
      </c>
      <c r="AB30" s="15">
        <f t="shared" si="16"/>
        <v>2556895</v>
      </c>
      <c r="AC30" s="15">
        <f t="shared" si="16"/>
        <v>2531927</v>
      </c>
      <c r="AD30" s="15">
        <f t="shared" si="16"/>
        <v>2506845</v>
      </c>
      <c r="AE30" s="15">
        <f t="shared" si="16"/>
        <v>2481865</v>
      </c>
      <c r="AF30" s="20">
        <f t="shared" si="16"/>
        <v>2456777</v>
      </c>
      <c r="AG30" s="20">
        <f t="shared" si="16"/>
        <v>2430359</v>
      </c>
      <c r="AH30" s="20">
        <f t="shared" si="16"/>
        <v>2403748</v>
      </c>
      <c r="AI30" s="20">
        <f t="shared" si="16"/>
        <v>2377298</v>
      </c>
      <c r="AJ30" s="20">
        <f t="shared" si="16"/>
        <v>2350723</v>
      </c>
      <c r="AK30" s="20">
        <f t="shared" si="16"/>
        <v>2324628</v>
      </c>
      <c r="AL30" s="20">
        <f t="shared" si="16"/>
        <v>2297711</v>
      </c>
      <c r="AM30" s="20">
        <f t="shared" si="16"/>
        <v>2271299</v>
      </c>
      <c r="AN30" s="20">
        <f t="shared" si="16"/>
        <v>2244686</v>
      </c>
      <c r="AO30" s="20">
        <f t="shared" si="16"/>
        <v>2218238</v>
      </c>
      <c r="AP30" s="20">
        <f t="shared" ref="AP30:AU30" si="17">SUM(AP13:AP16)</f>
        <v>2191657</v>
      </c>
      <c r="AQ30" s="20">
        <f t="shared" si="17"/>
        <v>2145857</v>
      </c>
      <c r="AR30" s="20">
        <f t="shared" si="17"/>
        <v>2100008.1999999997</v>
      </c>
      <c r="AS30" s="20">
        <f t="shared" si="17"/>
        <v>2054209.8999999997</v>
      </c>
      <c r="AT30" s="20">
        <f t="shared" si="17"/>
        <v>2054209.8999999997</v>
      </c>
      <c r="AU30" s="20">
        <f t="shared" si="17"/>
        <v>2054209.8999999997</v>
      </c>
      <c r="AV30" s="20">
        <f t="shared" ref="AV30:AW30" si="18">SUM(AV13:AV16)</f>
        <v>2054209.8999999997</v>
      </c>
      <c r="AW30" s="20">
        <f t="shared" si="18"/>
        <v>2054209.8999999997</v>
      </c>
      <c r="AX30" s="20">
        <f t="shared" ref="AX30:AY30" si="19">SUM(AX13:AX16)</f>
        <v>2054209.8999999997</v>
      </c>
      <c r="AY30" s="20">
        <f t="shared" si="19"/>
        <v>2054209.8999999997</v>
      </c>
      <c r="AZ30" s="46">
        <f t="shared" si="2"/>
        <v>0.1653183013028455</v>
      </c>
    </row>
    <row r="31" spans="1:52" x14ac:dyDescent="0.3">
      <c r="A31" s="1" t="s">
        <v>28</v>
      </c>
      <c r="B31" s="15">
        <f>SUM(B17:B22)</f>
        <v>4757053</v>
      </c>
      <c r="C31" s="15">
        <f t="shared" ref="C31:AO31" si="20">SUM(C17:C22)</f>
        <v>4726700</v>
      </c>
      <c r="D31" s="15">
        <f t="shared" si="20"/>
        <v>4696347</v>
      </c>
      <c r="E31" s="15">
        <f t="shared" si="20"/>
        <v>4665994</v>
      </c>
      <c r="F31" s="15">
        <f t="shared" si="20"/>
        <v>4635640</v>
      </c>
      <c r="G31" s="15">
        <f t="shared" si="20"/>
        <v>4605287</v>
      </c>
      <c r="H31" s="15">
        <f t="shared" si="20"/>
        <v>4574935</v>
      </c>
      <c r="I31" s="15">
        <f t="shared" si="20"/>
        <v>4544581</v>
      </c>
      <c r="J31" s="15">
        <f t="shared" si="20"/>
        <v>4514227</v>
      </c>
      <c r="K31" s="15">
        <f t="shared" si="20"/>
        <v>4483874</v>
      </c>
      <c r="L31" s="15">
        <f t="shared" si="20"/>
        <v>4453521</v>
      </c>
      <c r="M31" s="15">
        <f t="shared" si="20"/>
        <v>4423168</v>
      </c>
      <c r="N31" s="15">
        <f t="shared" si="20"/>
        <v>4392814</v>
      </c>
      <c r="O31" s="15">
        <f t="shared" si="20"/>
        <v>4365638</v>
      </c>
      <c r="P31" s="15">
        <f t="shared" si="20"/>
        <v>4338461</v>
      </c>
      <c r="Q31" s="15">
        <f t="shared" si="20"/>
        <v>4311284</v>
      </c>
      <c r="R31" s="15">
        <f t="shared" si="20"/>
        <v>4284109</v>
      </c>
      <c r="S31" s="15">
        <f t="shared" si="20"/>
        <v>4256932</v>
      </c>
      <c r="T31" s="15">
        <f t="shared" si="20"/>
        <v>4229756</v>
      </c>
      <c r="U31" s="15">
        <f t="shared" si="20"/>
        <v>4202578</v>
      </c>
      <c r="V31" s="15">
        <f t="shared" si="20"/>
        <v>4175402</v>
      </c>
      <c r="W31" s="15">
        <f t="shared" si="20"/>
        <v>4116092</v>
      </c>
      <c r="X31" s="15">
        <f t="shared" si="20"/>
        <v>4056629</v>
      </c>
      <c r="Y31" s="15">
        <f t="shared" si="20"/>
        <v>3997328</v>
      </c>
      <c r="Z31" s="15">
        <f t="shared" si="20"/>
        <v>3937843</v>
      </c>
      <c r="AA31" s="15">
        <f t="shared" si="20"/>
        <v>3879011</v>
      </c>
      <c r="AB31" s="15">
        <f t="shared" si="20"/>
        <v>3819088</v>
      </c>
      <c r="AC31" s="15">
        <f t="shared" si="20"/>
        <v>3759786</v>
      </c>
      <c r="AD31" s="15">
        <f t="shared" si="20"/>
        <v>3700302</v>
      </c>
      <c r="AE31" s="15">
        <f t="shared" si="20"/>
        <v>3641022</v>
      </c>
      <c r="AF31" s="20">
        <f t="shared" si="20"/>
        <v>3581522</v>
      </c>
      <c r="AG31" s="20">
        <f t="shared" si="20"/>
        <v>3578917</v>
      </c>
      <c r="AH31" s="20">
        <f t="shared" si="20"/>
        <v>3576083</v>
      </c>
      <c r="AI31" s="20">
        <f t="shared" si="20"/>
        <v>3573463</v>
      </c>
      <c r="AJ31" s="20">
        <f t="shared" si="20"/>
        <v>3570663</v>
      </c>
      <c r="AK31" s="20">
        <f t="shared" si="20"/>
        <v>3568528</v>
      </c>
      <c r="AL31" s="20">
        <f t="shared" si="20"/>
        <v>3565207</v>
      </c>
      <c r="AM31" s="20">
        <f t="shared" si="20"/>
        <v>3562597</v>
      </c>
      <c r="AN31" s="20">
        <f t="shared" si="20"/>
        <v>3559787</v>
      </c>
      <c r="AO31" s="20">
        <f t="shared" si="20"/>
        <v>3557143</v>
      </c>
      <c r="AP31" s="20">
        <f t="shared" ref="AP31:AU31" si="21">SUM(AP17:AP22)</f>
        <v>3554348</v>
      </c>
      <c r="AQ31" s="20">
        <f t="shared" si="21"/>
        <v>3519801</v>
      </c>
      <c r="AR31" s="20">
        <f t="shared" si="21"/>
        <v>3485268.4</v>
      </c>
      <c r="AS31" s="20">
        <f t="shared" si="21"/>
        <v>3450722</v>
      </c>
      <c r="AT31" s="20">
        <f t="shared" si="21"/>
        <v>3450722</v>
      </c>
      <c r="AU31" s="20">
        <f t="shared" si="21"/>
        <v>3450722</v>
      </c>
      <c r="AV31" s="20">
        <f t="shared" ref="AV31:AW31" si="22">SUM(AV17:AV22)</f>
        <v>3450722</v>
      </c>
      <c r="AW31" s="20">
        <f t="shared" si="22"/>
        <v>3450722</v>
      </c>
      <c r="AX31" s="20">
        <f t="shared" ref="AX31:AY31" si="23">SUM(AX17:AX22)</f>
        <v>3450722</v>
      </c>
      <c r="AY31" s="20">
        <f t="shared" si="23"/>
        <v>3450722</v>
      </c>
      <c r="AZ31" s="46">
        <f t="shared" si="2"/>
        <v>0.27770652809547736</v>
      </c>
    </row>
    <row r="32" spans="1:52" x14ac:dyDescent="0.3">
      <c r="A32" s="1" t="s">
        <v>29</v>
      </c>
      <c r="B32" s="15">
        <f>+B23+B24</f>
        <v>3682169</v>
      </c>
      <c r="C32" s="15">
        <f t="shared" ref="C32:AO32" si="24">+C23+C24</f>
        <v>3635848</v>
      </c>
      <c r="D32" s="15">
        <f t="shared" si="24"/>
        <v>3589526</v>
      </c>
      <c r="E32" s="15">
        <f t="shared" si="24"/>
        <v>3543204</v>
      </c>
      <c r="F32" s="15">
        <f t="shared" si="24"/>
        <v>3496883</v>
      </c>
      <c r="G32" s="15">
        <f t="shared" si="24"/>
        <v>3450561</v>
      </c>
      <c r="H32" s="15">
        <f t="shared" si="24"/>
        <v>3404240</v>
      </c>
      <c r="I32" s="15">
        <f t="shared" si="24"/>
        <v>3357918</v>
      </c>
      <c r="J32" s="15">
        <f t="shared" si="24"/>
        <v>3311596</v>
      </c>
      <c r="K32" s="15">
        <f t="shared" si="24"/>
        <v>3265275</v>
      </c>
      <c r="L32" s="15">
        <f t="shared" si="24"/>
        <v>3218954</v>
      </c>
      <c r="M32" s="15">
        <f t="shared" si="24"/>
        <v>3172631</v>
      </c>
      <c r="N32" s="15">
        <f t="shared" si="24"/>
        <v>3126310</v>
      </c>
      <c r="O32" s="15">
        <f t="shared" si="24"/>
        <v>3105162</v>
      </c>
      <c r="P32" s="15">
        <f t="shared" si="24"/>
        <v>3084015</v>
      </c>
      <c r="Q32" s="15">
        <f t="shared" si="24"/>
        <v>3062867</v>
      </c>
      <c r="R32" s="15">
        <f t="shared" si="24"/>
        <v>3041721</v>
      </c>
      <c r="S32" s="15">
        <f t="shared" si="24"/>
        <v>3020573</v>
      </c>
      <c r="T32" s="15">
        <f t="shared" si="24"/>
        <v>2999425</v>
      </c>
      <c r="U32" s="15">
        <f t="shared" si="24"/>
        <v>2978278</v>
      </c>
      <c r="V32" s="15">
        <f t="shared" si="24"/>
        <v>2957130</v>
      </c>
      <c r="W32" s="15">
        <f t="shared" si="24"/>
        <v>2891682</v>
      </c>
      <c r="X32" s="15">
        <f t="shared" si="24"/>
        <v>2826094</v>
      </c>
      <c r="Y32" s="15">
        <f t="shared" si="24"/>
        <v>2760662</v>
      </c>
      <c r="Z32" s="15">
        <f t="shared" si="24"/>
        <v>2695096</v>
      </c>
      <c r="AA32" s="15">
        <f t="shared" si="24"/>
        <v>2629898</v>
      </c>
      <c r="AB32" s="15">
        <f t="shared" si="24"/>
        <v>2564087</v>
      </c>
      <c r="AC32" s="15">
        <f t="shared" si="24"/>
        <v>2498641</v>
      </c>
      <c r="AD32" s="15">
        <f t="shared" si="24"/>
        <v>2433089</v>
      </c>
      <c r="AE32" s="15">
        <f t="shared" si="24"/>
        <v>2367621</v>
      </c>
      <c r="AF32" s="20">
        <f t="shared" si="24"/>
        <v>2302063</v>
      </c>
      <c r="AG32" s="20">
        <f t="shared" si="24"/>
        <v>2326046</v>
      </c>
      <c r="AH32" s="20">
        <f t="shared" si="24"/>
        <v>2349882</v>
      </c>
      <c r="AI32" s="20">
        <f t="shared" si="24"/>
        <v>2373885</v>
      </c>
      <c r="AJ32" s="20">
        <f t="shared" si="24"/>
        <v>2397735</v>
      </c>
      <c r="AK32" s="20">
        <f t="shared" si="24"/>
        <v>2421988</v>
      </c>
      <c r="AL32" s="20">
        <f t="shared" si="24"/>
        <v>2445562</v>
      </c>
      <c r="AM32" s="20">
        <f t="shared" si="24"/>
        <v>2469545</v>
      </c>
      <c r="AN32" s="20">
        <f t="shared" si="24"/>
        <v>2493415</v>
      </c>
      <c r="AO32" s="20">
        <f t="shared" si="24"/>
        <v>2517384</v>
      </c>
      <c r="AP32" s="20">
        <f t="shared" ref="AP32:AU32" si="25">+AP23+AP24</f>
        <v>2541234</v>
      </c>
      <c r="AQ32" s="20">
        <f t="shared" si="25"/>
        <v>2536530</v>
      </c>
      <c r="AR32" s="20">
        <f t="shared" si="25"/>
        <v>2531762.6</v>
      </c>
      <c r="AS32" s="20">
        <f t="shared" si="25"/>
        <v>2527059.2000000002</v>
      </c>
      <c r="AT32" s="20">
        <f t="shared" si="25"/>
        <v>2527059.2000000002</v>
      </c>
      <c r="AU32" s="20">
        <f t="shared" si="25"/>
        <v>2527059.2000000002</v>
      </c>
      <c r="AV32" s="20">
        <f t="shared" ref="AV32:AW32" si="26">+AV23+AV24</f>
        <v>2527059.2000000002</v>
      </c>
      <c r="AW32" s="20">
        <f t="shared" si="26"/>
        <v>2527059.2000000002</v>
      </c>
      <c r="AX32" s="20">
        <f t="shared" ref="AX32:AY32" si="27">+AX23+AX24</f>
        <v>2527059.2000000002</v>
      </c>
      <c r="AY32" s="20">
        <f t="shared" si="27"/>
        <v>2527059.2000000002</v>
      </c>
      <c r="AZ32" s="46">
        <f t="shared" si="2"/>
        <v>0.20337217449673853</v>
      </c>
    </row>
    <row r="33" spans="1:51" x14ac:dyDescent="0.3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</row>
    <row r="34" spans="1:51" x14ac:dyDescent="0.3">
      <c r="A34" s="11" t="s">
        <v>35</v>
      </c>
      <c r="AP34" s="11"/>
      <c r="AQ34" s="11"/>
      <c r="AR34" s="11"/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B30:AQ31 AR30:AS31 AT30:AT31 AU30:AU31 AV30:AW31 AX30:AX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Prezzi</vt:lpstr>
      <vt:lpstr>Stock</vt:lpstr>
      <vt:lpstr>Superficie</vt:lpstr>
      <vt:lpstr>Prezzi!Area_stampa</vt:lpstr>
      <vt:lpstr>Prezzi!Titoli_stampa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</dc:creator>
  <cp:lastModifiedBy>Andrea Povellato</cp:lastModifiedBy>
  <cp:lastPrinted>2006-10-05T10:58:07Z</cp:lastPrinted>
  <dcterms:created xsi:type="dcterms:W3CDTF">1997-12-11T16:24:51Z</dcterms:created>
  <dcterms:modified xsi:type="dcterms:W3CDTF">2020-11-16T18:58:57Z</dcterms:modified>
</cp:coreProperties>
</file>